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maria.santos\Downloads\"/>
    </mc:Choice>
  </mc:AlternateContent>
  <xr:revisionPtr revIDLastSave="0" documentId="8_{FFEADD8E-D6AB-4C0A-BBE8-C7F19A2A5F13}" xr6:coauthVersionLast="47" xr6:coauthVersionMax="47" xr10:uidLastSave="{00000000-0000-0000-0000-000000000000}"/>
  <bookViews>
    <workbookView xWindow="-120" yWindow="-120" windowWidth="29040" windowHeight="15840" firstSheet="3" activeTab="8" xr2:uid="{00000000-000D-0000-FFFF-FFFF00000000}"/>
  </bookViews>
  <sheets>
    <sheet name="MODELO PROPOSTA" sheetId="1" r:id="rId1"/>
    <sheet name="REFEIÇÃO" sheetId="2" r:id="rId2"/>
    <sheet name="MOBILIARIO E EQUIPAMENTO" sheetId="3" r:id="rId3"/>
    <sheet name="UTENSILIOS COZINHA" sheetId="4" r:id="rId4"/>
    <sheet name="BOTIJA DE GÁS" sheetId="5" r:id="rId5"/>
    <sheet name="MATERIAL DESCARTÁVEL" sheetId="6" r:id="rId6"/>
    <sheet name="MATERIAL DE LIMPEZA" sheetId="7" r:id="rId7"/>
    <sheet name="REFEIÇÕES EXTRAORDINÁRIAS" sheetId="8" r:id="rId8"/>
    <sheet name="SUPLEMENTAÇÃO" sheetId="9" r:id="rId9"/>
    <sheet name="COQUETEL FUNCIONAL" sheetId="10" r:id="rId10"/>
    <sheet name="ESPESSANTE" sheetId="11" r:id="rId11"/>
    <sheet name="COMPOSIÇÃO MÃO OBRA" sheetId="12" r:id="rId12"/>
    <sheet name="MÃO OBRA ABERTA" sheetId="13"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DAT1">'[1]#REF'!$A$2:$A$691</definedName>
    <definedName name="_DAT10">'[1]#REF'!$J$2:$J$691</definedName>
    <definedName name="_DAT11">'[1]#REF'!$K$2:$K$691</definedName>
    <definedName name="_DAT12">'[1]#REF'!$L$2:$L$691</definedName>
    <definedName name="_DAT13">'[1]#REF'!$M$2:$M$691</definedName>
    <definedName name="_DAT14">'[1]#REF'!$N$2:$N$691</definedName>
    <definedName name="_DAT15">'[1]#REF'!$O$2:$O$691</definedName>
    <definedName name="_DAT16">'[1]#REF'!$P$2:$P$691</definedName>
    <definedName name="_DAT17">'[1]#REF'!$Q$2:$Q$691</definedName>
    <definedName name="_DAT18">'[1]#REF'!$R$2:$R$691</definedName>
    <definedName name="_DAT19">'[1]#REF'!$S$2:$S$691</definedName>
    <definedName name="_DAT2">'[1]#REF'!$B$2:$B$691</definedName>
    <definedName name="_DAT20">'[1]#REF'!$T$2:$T$691</definedName>
    <definedName name="_DAT21">'[1]#REF'!$U$2:$U$691</definedName>
    <definedName name="_DAT3">'[1]#REF'!$C$2:$C$691</definedName>
    <definedName name="_DAT4">'[1]#REF'!$D$2:$D$691</definedName>
    <definedName name="_DAT5">'[1]#REF'!$E$2:$E$691</definedName>
    <definedName name="_DAT6">'[1]#REF'!$F$2:$F$691</definedName>
    <definedName name="_DAT7">'[1]#REF'!$G$2:$G$691</definedName>
    <definedName name="_DAT8">'[1]#REF'!$H$2:$H$691</definedName>
    <definedName name="_DAT9">'[1]#REF'!$I$2:$I$691</definedName>
    <definedName name="_Key1">'[2]HPS Slit Coil (Centralia)'!#REF!</definedName>
    <definedName name="_Key2">'[2]HPS Slit Coil (Centralia)'!#REF!</definedName>
    <definedName name="_Order1">255</definedName>
    <definedName name="_Order2">255</definedName>
    <definedName name="_Parse_Out">'[2]HPS Slit Coil (Centralia)'!#REF!</definedName>
    <definedName name="_Sort">'[2]HPS Slit Coil (Centralia)'!#REF!</definedName>
    <definedName name="a" localSheetId="12">{#N/A,#N/A,FALSE,"CUSCOL";#N/A,#N/A,FALSE,"CUSCOL1";#N/A,#N/A,FALSE,"CUSSIL";#N/A,#N/A,FALSE,"CUSSIL1";#N/A,#N/A,FALSE,"ACOMEN";#N/A,#N/A,FALSE,"ACOMEN1";#N/A,#N/A,FALSE,"FISILV";#N/A,#N/A,FALSE,"FISILVI1";#N/A,#N/A,FALSE,"RENSIL";#N/A,#N/A,FALSE,"RENSIL1";#N/A,#N/A,FALSE,"GASTOS";#N/A,#N/A,FALSE,"GASTOS1"}</definedName>
    <definedName name="a">{#N/A,#N/A,FALSE,"CUSCOL";#N/A,#N/A,FALSE,"CUSCOL1";#N/A,#N/A,FALSE,"CUSSIL";#N/A,#N/A,FALSE,"CUSSIL1";#N/A,#N/A,FALSE,"ACOMEN";#N/A,#N/A,FALSE,"ACOMEN1";#N/A,#N/A,FALSE,"FISILV";#N/A,#N/A,FALSE,"FISILVI1";#N/A,#N/A,FALSE,"RENSIL";#N/A,#N/A,FALSE,"RENSIL1";#N/A,#N/A,FALSE,"GASTOS";#N/A,#N/A,FALSE,"GASTOS1"}</definedName>
    <definedName name="aaa" localSheetId="12">{#N/A,#N/A,FALSE,"CUSCOL";#N/A,#N/A,FALSE,"CUSCOL1";#N/A,#N/A,FALSE,"CUSSIL";#N/A,#N/A,FALSE,"CUSSIL1";#N/A,#N/A,FALSE,"ACOMEN";#N/A,#N/A,FALSE,"ACOMEN1";#N/A,#N/A,FALSE,"FISILV";#N/A,#N/A,FALSE,"FISILVI1";#N/A,#N/A,FALSE,"RENSIL";#N/A,#N/A,FALSE,"RENSIL1";#N/A,#N/A,FALSE,"GASTOS";#N/A,#N/A,FALSE,"GASTOS1"}</definedName>
    <definedName name="aaa">{#N/A,#N/A,FALSE,"CUSCOL";#N/A,#N/A,FALSE,"CUSCOL1";#N/A,#N/A,FALSE,"CUSSIL";#N/A,#N/A,FALSE,"CUSSIL1";#N/A,#N/A,FALSE,"ACOMEN";#N/A,#N/A,FALSE,"ACOMEN1";#N/A,#N/A,FALSE,"FISILV";#N/A,#N/A,FALSE,"FISILVI1";#N/A,#N/A,FALSE,"RENSIL";#N/A,#N/A,FALSE,"RENSIL1";#N/A,#N/A,FALSE,"GASTOS";#N/A,#N/A,FALSE,"GASTOS1"}</definedName>
    <definedName name="aaaaa" localSheetId="12">{#N/A,#N/A,FALSE,"CUSCOL";#N/A,#N/A,FALSE,"CUSCOL1";#N/A,#N/A,FALSE,"CUSSIL";#N/A,#N/A,FALSE,"CUSSIL1";#N/A,#N/A,FALSE,"ACOMEN";#N/A,#N/A,FALSE,"ACOMEN1";#N/A,#N/A,FALSE,"FISILV";#N/A,#N/A,FALSE,"FISILVI1";#N/A,#N/A,FALSE,"RENSIL";#N/A,#N/A,FALSE,"RENSIL1";#N/A,#N/A,FALSE,"GASTOS";#N/A,#N/A,FALSE,"GASTOS1"}</definedName>
    <definedName name="aaaaa">{#N/A,#N/A,FALSE,"CUSCOL";#N/A,#N/A,FALSE,"CUSCOL1";#N/A,#N/A,FALSE,"CUSSIL";#N/A,#N/A,FALSE,"CUSSIL1";#N/A,#N/A,FALSE,"ACOMEN";#N/A,#N/A,FALSE,"ACOMEN1";#N/A,#N/A,FALSE,"FISILV";#N/A,#N/A,FALSE,"FISILVI1";#N/A,#N/A,FALSE,"RENSIL";#N/A,#N/A,FALSE,"RENSIL1";#N/A,#N/A,FALSE,"GASTOS";#N/A,#N/A,FALSE,"GASTOS1"}</definedName>
    <definedName name="AB">#REF!</definedName>
    <definedName name="abcc">#REF!</definedName>
    <definedName name="AccessDatabase">"C:\edu\nprod\CONSAPR.mdb"</definedName>
    <definedName name="ADM">#REF!</definedName>
    <definedName name="ADMM">#REF!</definedName>
    <definedName name="Ano">[3]Controle!$D$40</definedName>
    <definedName name="Área_impressão_IM">#REF!</definedName>
    <definedName name="as" localSheetId="12">{#N/A,#N/A,FALSE,"CUSCOL";#N/A,#N/A,FALSE,"CUSCOL1";#N/A,#N/A,FALSE,"CUSSIL";#N/A,#N/A,FALSE,"CUSSIL1";#N/A,#N/A,FALSE,"ACOMEN";#N/A,#N/A,FALSE,"ACOMEN1";#N/A,#N/A,FALSE,"FISILV";#N/A,#N/A,FALSE,"FISILVI1";#N/A,#N/A,FALSE,"RENSIL";#N/A,#N/A,FALSE,"RENSIL1";#N/A,#N/A,FALSE,"GASTOS";#N/A,#N/A,FALSE,"GASTOS1"}</definedName>
    <definedName name="as">{#N/A,#N/A,FALSE,"CUSCOL";#N/A,#N/A,FALSE,"CUSCOL1";#N/A,#N/A,FALSE,"CUSSIL";#N/A,#N/A,FALSE,"CUSSIL1";#N/A,#N/A,FALSE,"ACOMEN";#N/A,#N/A,FALSE,"ACOMEN1";#N/A,#N/A,FALSE,"FISILV";#N/A,#N/A,FALSE,"FISILVI1";#N/A,#N/A,FALSE,"RENSIL";#N/A,#N/A,FALSE,"RENSIL1";#N/A,#N/A,FALSE,"GASTOS";#N/A,#N/A,FALSE,"GASTOS1"}</definedName>
    <definedName name="ASASASAS">#REF!</definedName>
    <definedName name="asd">'[2]HPS Slit Coil (Centralia)'!#REF!</definedName>
    <definedName name="ass" localSheetId="12">{#N/A,#N/A,FALSE,"CUSCOL";#N/A,#N/A,FALSE,"CUSCOL1";#N/A,#N/A,FALSE,"CUSSIL";#N/A,#N/A,FALSE,"CUSSIL1";#N/A,#N/A,FALSE,"ACOMEN";#N/A,#N/A,FALSE,"ACOMEN1";#N/A,#N/A,FALSE,"FISILV";#N/A,#N/A,FALSE,"FISILVI1";#N/A,#N/A,FALSE,"RENSIL";#N/A,#N/A,FALSE,"RENSIL1";#N/A,#N/A,FALSE,"GASTOS";#N/A,#N/A,FALSE,"GASTOS1"}</definedName>
    <definedName name="ass">{#N/A,#N/A,FALSE,"CUSCOL";#N/A,#N/A,FALSE,"CUSCOL1";#N/A,#N/A,FALSE,"CUSSIL";#N/A,#N/A,FALSE,"CUSSIL1";#N/A,#N/A,FALSE,"ACOMEN";#N/A,#N/A,FALSE,"ACOMEN1";#N/A,#N/A,FALSE,"FISILV";#N/A,#N/A,FALSE,"FISILVI1";#N/A,#N/A,FALSE,"RENSIL";#N/A,#N/A,FALSE,"RENSIL1";#N/A,#N/A,FALSE,"GASTOS";#N/A,#N/A,FALSE,"GASTOS1"}</definedName>
    <definedName name="b" localSheetId="12">{#N/A,#N/A,FALSE,"CUSCOL";#N/A,#N/A,FALSE,"CUSCOL1";#N/A,#N/A,FALSE,"CUSSIL";#N/A,#N/A,FALSE,"CUSSIL1";#N/A,#N/A,FALSE,"ACOMEN";#N/A,#N/A,FALSE,"ACOMEN1";#N/A,#N/A,FALSE,"FISILV";#N/A,#N/A,FALSE,"FISILVI1";#N/A,#N/A,FALSE,"RENSIL";#N/A,#N/A,FALSE,"RENSIL1";#N/A,#N/A,FALSE,"GASTOS";#N/A,#N/A,FALSE,"GASTOS1"}</definedName>
    <definedName name="b">{#N/A,#N/A,FALSE,"CUSCOL";#N/A,#N/A,FALSE,"CUSCOL1";#N/A,#N/A,FALSE,"CUSSIL";#N/A,#N/A,FALSE,"CUSSIL1";#N/A,#N/A,FALSE,"ACOMEN";#N/A,#N/A,FALSE,"ACOMEN1";#N/A,#N/A,FALSE,"FISILV";#N/A,#N/A,FALSE,"FISILVI1";#N/A,#N/A,FALSE,"RENSIL";#N/A,#N/A,FALSE,"RENSIL1";#N/A,#N/A,FALSE,"GASTOS";#N/A,#N/A,FALSE,"GASTOS1"}</definedName>
    <definedName name="base" localSheetId="12">{#N/A,#N/A,FALSE,"CUSCOL";#N/A,#N/A,FALSE,"CUSCOL1";#N/A,#N/A,FALSE,"CUSSIL";#N/A,#N/A,FALSE,"CUSSIL1";#N/A,#N/A,FALSE,"ACOMEN";#N/A,#N/A,FALSE,"ACOMEN1";#N/A,#N/A,FALSE,"FISILV";#N/A,#N/A,FALSE,"FISILVI1";#N/A,#N/A,FALSE,"RENSIL";#N/A,#N/A,FALSE,"RENSIL1";#N/A,#N/A,FALSE,"GASTOS";#N/A,#N/A,FALSE,"GASTOS1"}</definedName>
    <definedName name="base">{#N/A,#N/A,FALSE,"CUSCOL";#N/A,#N/A,FALSE,"CUSCOL1";#N/A,#N/A,FALSE,"CUSSIL";#N/A,#N/A,FALSE,"CUSSIL1";#N/A,#N/A,FALSE,"ACOMEN";#N/A,#N/A,FALSE,"ACOMEN1";#N/A,#N/A,FALSE,"FISILV";#N/A,#N/A,FALSE,"FISILVI1";#N/A,#N/A,FALSE,"RENSIL";#N/A,#N/A,FALSE,"RENSIL1";#N/A,#N/A,FALSE,"GASTOS";#N/A,#N/A,FALSE,"GASTOS1"}</definedName>
    <definedName name="Bruno">#REF!</definedName>
    <definedName name="cam" localSheetId="12">{#N/A,#N/A,FALSE,"CUSCOL";#N/A,#N/A,FALSE,"CUSCOL1";#N/A,#N/A,FALSE,"CUSSIL";#N/A,#N/A,FALSE,"CUSSIL1";#N/A,#N/A,FALSE,"ACOMEN";#N/A,#N/A,FALSE,"ACOMEN1";#N/A,#N/A,FALSE,"FISILV";#N/A,#N/A,FALSE,"FISILVI1";#N/A,#N/A,FALSE,"RENSIL";#N/A,#N/A,FALSE,"RENSIL1";#N/A,#N/A,FALSE,"GASTOS";#N/A,#N/A,FALSE,"GASTOS1"}</definedName>
    <definedName name="cam">{#N/A,#N/A,FALSE,"CUSCOL";#N/A,#N/A,FALSE,"CUSCOL1";#N/A,#N/A,FALSE,"CUSSIL";#N/A,#N/A,FALSE,"CUSSIL1";#N/A,#N/A,FALSE,"ACOMEN";#N/A,#N/A,FALSE,"ACOMEN1";#N/A,#N/A,FALSE,"FISILV";#N/A,#N/A,FALSE,"FISILVI1";#N/A,#N/A,FALSE,"RENSIL";#N/A,#N/A,FALSE,"RENSIL1";#N/A,#N/A,FALSE,"GASTOS";#N/A,#N/A,FALSE,"GASTOS1"}</definedName>
    <definedName name="cami" localSheetId="12">{#N/A,#N/A,FALSE,"CUSCOL";#N/A,#N/A,FALSE,"CUSCOL1";#N/A,#N/A,FALSE,"CUSSIL";#N/A,#N/A,FALSE,"CUSSIL1";#N/A,#N/A,FALSE,"ACOMEN";#N/A,#N/A,FALSE,"ACOMEN1";#N/A,#N/A,FALSE,"FISILV";#N/A,#N/A,FALSE,"FISILVI1";#N/A,#N/A,FALSE,"RENSIL";#N/A,#N/A,FALSE,"RENSIL1";#N/A,#N/A,FALSE,"GASTOS";#N/A,#N/A,FALSE,"GASTOS1"}</definedName>
    <definedName name="cami">{#N/A,#N/A,FALSE,"CUSCOL";#N/A,#N/A,FALSE,"CUSCOL1";#N/A,#N/A,FALSE,"CUSSIL";#N/A,#N/A,FALSE,"CUSSIL1";#N/A,#N/A,FALSE,"ACOMEN";#N/A,#N/A,FALSE,"ACOMEN1";#N/A,#N/A,FALSE,"FISILV";#N/A,#N/A,FALSE,"FISILVI1";#N/A,#N/A,FALSE,"RENSIL";#N/A,#N/A,FALSE,"RENSIL1";#N/A,#N/A,FALSE,"GASTOS";#N/A,#N/A,FALSE,"GASTOS1"}</definedName>
    <definedName name="cargos">'[4]Salario e Orgânico - Geral'!$D$1000:$D$1320</definedName>
    <definedName name="CLIENTES">[5]PIZZA!$X$11:$X$36</definedName>
    <definedName name="Comau">#REF!</definedName>
    <definedName name="cotação">[6]Cotação!$A$2:$A$9</definedName>
    <definedName name="dfgd" localSheetId="12">{#N/A,#N/A,FALSE,"USOUTBOUND"}</definedName>
    <definedName name="dfgd">{#N/A,#N/A,FALSE,"USOUTBOUND"}</definedName>
    <definedName name="dfgde" localSheetId="12">{#N/A,#N/A,FALSE,"USOUTBOUND"}</definedName>
    <definedName name="dfgde">{#N/A,#N/A,FALSE,"USOUTBOUND"}</definedName>
    <definedName name="DIRETOR">'[4]Salario e Orgânico - Geral'!$D$178:$D$209</definedName>
    <definedName name="E">#REF!</definedName>
    <definedName name="ELET">#REF!</definedName>
    <definedName name="EMPRESA_1005_MA08">#REF!</definedName>
    <definedName name="Equipe">#REF!</definedName>
    <definedName name="EQUIPTOS">[6]Cotação!$A$2:$A$11</definedName>
    <definedName name="Fluxo" localSheetId="12">{"'RR'!$A$2:$E$81"}</definedName>
    <definedName name="Fluxo">{"'RR'!$A$2:$E$81"}</definedName>
    <definedName name="fluxoatual" localSheetId="12">{"'RR'!$A$2:$E$81"}</definedName>
    <definedName name="fluxoatual">{"'RR'!$A$2:$E$81"}</definedName>
    <definedName name="HIERARQUIA">[7]Hierarquia!$C$5:$H$375</definedName>
    <definedName name="HIERARQUIAD">[8]Hierarquia!$C$5:$H$375</definedName>
    <definedName name="HORISTA">'[4]Salario e Orgânico - Geral'!$D$31:$D$78</definedName>
    <definedName name="HTML_CodePage">1252</definedName>
    <definedName name="HTML_Control" localSheetId="12">{"'RR'!$A$2:$E$81"}</definedName>
    <definedName name="HTML_Control">{"'RR'!$A$2:$E$81"}</definedName>
    <definedName name="HTML_Control2" localSheetId="12">{"'RR'!$A$2:$E$81"}</definedName>
    <definedName name="HTML_Control2">{"'RR'!$A$2:$E$81"}</definedName>
    <definedName name="HTML_Description">""</definedName>
    <definedName name="HTML_Email">""</definedName>
    <definedName name="HTML_Header">"Section1"</definedName>
    <definedName name="HTML_LastUpdate">"6/25/99"</definedName>
    <definedName name="HTML_LineAfter">FALSE</definedName>
    <definedName name="HTML_LineBefore">FALSE</definedName>
    <definedName name="HTML_Name">"Larry F. Liotino"</definedName>
    <definedName name="HTML_OBDlg2">TRUE</definedName>
    <definedName name="HTML_OBDlg4">TRUE</definedName>
    <definedName name="HTML_OS">0</definedName>
    <definedName name="HTML_PathFile">"A:\MyHTML.htm"</definedName>
    <definedName name="HTML_Title">"instr_2f_a"</definedName>
    <definedName name="HTML1_1">"'[Actual.xls]Income I'!$A$1:$U$301"</definedName>
    <definedName name="HTML1_10">""</definedName>
    <definedName name="HTML1_11">1</definedName>
    <definedName name="HTML1_12">"C:\Ford\1997\Actual\MyHTML.htm"</definedName>
    <definedName name="HTML1_2">1</definedName>
    <definedName name="HTML1_3">"Actual"</definedName>
    <definedName name="HTML1_4">"Income I"</definedName>
    <definedName name="HTML1_5">""</definedName>
    <definedName name="HTML1_6">-4146</definedName>
    <definedName name="HTML1_7">-4146</definedName>
    <definedName name="HTML1_8">"02/09/97"</definedName>
    <definedName name="HTML1_9">"Fernando S. Ribeiro"</definedName>
    <definedName name="HTMLCount">1</definedName>
    <definedName name="IJ" localSheetId="12">{#N/A,#N/A,FALSE,"USOUTBOUND"}</definedName>
    <definedName name="IJ">{#N/A,#N/A,FALSE,"USOUTBOUND"}</definedName>
    <definedName name="ijl" localSheetId="12">{#N/A,#N/A,FALSE,"USOUTBOUND"}</definedName>
    <definedName name="ijl">{#N/A,#N/A,FALSE,"USOUTBOUND"}</definedName>
    <definedName name="Industry">[9]Validation!$A$2:$A$8</definedName>
    <definedName name="InícioProjeto">#REF!</definedName>
    <definedName name="io" localSheetId="12">{#N/A,#N/A,FALSE,"USOUTBOUND"}</definedName>
    <definedName name="io">{#N/A,#N/A,FALSE,"USOUTBOUND"}</definedName>
    <definedName name="ioq" localSheetId="12">{#N/A,#N/A,FALSE,"USOUTBOUND"}</definedName>
    <definedName name="ioq">{#N/A,#N/A,FALSE,"USOUTBOUND"}</definedName>
    <definedName name="JUNIOR">'[2]HPS Slit Coil (Centralia)'!#REF!</definedName>
    <definedName name="JUNOR">'[2]HPS Slit Coil (Centralia)'!#REF!</definedName>
    <definedName name="KArina">'[2]HPS Slit Coil (Centralia)'!#REF!</definedName>
    <definedName name="ko" localSheetId="12">{#N/A,#N/A,FALSE,"CUSCOL";#N/A,#N/A,FALSE,"CUSCOL1";#N/A,#N/A,FALSE,"CUSSIL";#N/A,#N/A,FALSE,"CUSSIL1";#N/A,#N/A,FALSE,"ACOMEN";#N/A,#N/A,FALSE,"ACOMEN1";#N/A,#N/A,FALSE,"FISILV";#N/A,#N/A,FALSE,"FISILVI1";#N/A,#N/A,FALSE,"RENSIL";#N/A,#N/A,FALSE,"RENSIL1";#N/A,#N/A,FALSE,"GASTOS";#N/A,#N/A,FALSE,"GASTOS1"}</definedName>
    <definedName name="ko">{#N/A,#N/A,FALSE,"CUSCOL";#N/A,#N/A,FALSE,"CUSCOL1";#N/A,#N/A,FALSE,"CUSSIL";#N/A,#N/A,FALSE,"CUSSIL1";#N/A,#N/A,FALSE,"ACOMEN";#N/A,#N/A,FALSE,"ACOMEN1";#N/A,#N/A,FALSE,"FISILV";#N/A,#N/A,FALSE,"FISILVI1";#N/A,#N/A,FALSE,"RENSIL";#N/A,#N/A,FALSE,"RENSIL1";#N/A,#N/A,FALSE,"GASTOS";#N/A,#N/A,FALSE,"GASTOS1"}</definedName>
    <definedName name="kor" localSheetId="12">{#N/A,#N/A,FALSE,"CUSCOL";#N/A,#N/A,FALSE,"CUSCOL1";#N/A,#N/A,FALSE,"CUSSIL";#N/A,#N/A,FALSE,"CUSSIL1";#N/A,#N/A,FALSE,"ACOMEN";#N/A,#N/A,FALSE,"ACOMEN1";#N/A,#N/A,FALSE,"FISILV";#N/A,#N/A,FALSE,"FISILVI1";#N/A,#N/A,FALSE,"RENSIL";#N/A,#N/A,FALSE,"RENSIL1";#N/A,#N/A,FALSE,"GASTOS";#N/A,#N/A,FALSE,"GASTOS1"}</definedName>
    <definedName name="kor">{#N/A,#N/A,FALSE,"CUSCOL";#N/A,#N/A,FALSE,"CUSCOL1";#N/A,#N/A,FALSE,"CUSSIL";#N/A,#N/A,FALSE,"CUSSIL1";#N/A,#N/A,FALSE,"ACOMEN";#N/A,#N/A,FALSE,"ACOMEN1";#N/A,#N/A,FALSE,"FISILV";#N/A,#N/A,FALSE,"FISILVI1";#N/A,#N/A,FALSE,"RENSIL";#N/A,#N/A,FALSE,"RENSIL1";#N/A,#N/A,FALSE,"GASTOS";#N/A,#N/A,FALSE,"GASTOS1"}</definedName>
    <definedName name="ListaProjeto">#REF!</definedName>
    <definedName name="MECELET">#REF!</definedName>
    <definedName name="MENSALISTA">'[4]Salario e Orgânico - Geral'!$D$80:$D$127</definedName>
    <definedName name="Mês">[3]Controle!$D$55</definedName>
    <definedName name="MINA" localSheetId="12">{#N/A,#N/A,FALSE,"USOUTBOUND"}</definedName>
    <definedName name="MINA">{#N/A,#N/A,FALSE,"USOUTBOUND"}</definedName>
    <definedName name="minara" localSheetId="12">{#N/A,#N/A,FALSE,"USOUTBOUND"}</definedName>
    <definedName name="minara">{#N/A,#N/A,FALSE,"USOUTBOUND"}</definedName>
    <definedName name="MINAS" localSheetId="12">{#N/A,#N/A,FALSE,"CUSCOL";#N/A,#N/A,FALSE,"CUSCOL1";#N/A,#N/A,FALSE,"CUSSIL";#N/A,#N/A,FALSE,"CUSSIL1";#N/A,#N/A,FALSE,"ACOMEN";#N/A,#N/A,FALSE,"ACOMEN1";#N/A,#N/A,FALSE,"FISILV";#N/A,#N/A,FALSE,"FISILVI1";#N/A,#N/A,FALSE,"RENSIL";#N/A,#N/A,FALSE,"RENSIL1";#N/A,#N/A,FALSE,"GASTOS";#N/A,#N/A,FALSE,"GASTOS1"}</definedName>
    <definedName name="MINAS">{#N/A,#N/A,FALSE,"CUSCOL";#N/A,#N/A,FALSE,"CUSCOL1";#N/A,#N/A,FALSE,"CUSSIL";#N/A,#N/A,FALSE,"CUSSIL1";#N/A,#N/A,FALSE,"ACOMEN";#N/A,#N/A,FALSE,"ACOMEN1";#N/A,#N/A,FALSE,"FISILV";#N/A,#N/A,FALSE,"FISILVI1";#N/A,#N/A,FALSE,"RENSIL";#N/A,#N/A,FALSE,"RENSIL1";#N/A,#N/A,FALSE,"GASTOS";#N/A,#N/A,FALSE,"GASTOS1"}</definedName>
    <definedName name="minass" localSheetId="12">{#N/A,#N/A,FALSE,"CUSCOL";#N/A,#N/A,FALSE,"CUSCOL1";#N/A,#N/A,FALSE,"CUSSIL";#N/A,#N/A,FALSE,"CUSSIL1";#N/A,#N/A,FALSE,"ACOMEN";#N/A,#N/A,FALSE,"ACOMEN1";#N/A,#N/A,FALSE,"FISILV";#N/A,#N/A,FALSE,"FISILVI1";#N/A,#N/A,FALSE,"RENSIL";#N/A,#N/A,FALSE,"RENSIL1";#N/A,#N/A,FALSE,"GASTOS";#N/A,#N/A,FALSE,"GASTOS1"}</definedName>
    <definedName name="minass">{#N/A,#N/A,FALSE,"CUSCOL";#N/A,#N/A,FALSE,"CUSCOL1";#N/A,#N/A,FALSE,"CUSSIL";#N/A,#N/A,FALSE,"CUSSIL1";#N/A,#N/A,FALSE,"ACOMEN";#N/A,#N/A,FALSE,"ACOMEN1";#N/A,#N/A,FALSE,"FISILV";#N/A,#N/A,FALSE,"FISILVI1";#N/A,#N/A,FALSE,"RENSIL";#N/A,#N/A,FALSE,"RENSIL1";#N/A,#N/A,FALSE,"GASTOS";#N/A,#N/A,FALSE,"GASTOS1"}</definedName>
    <definedName name="MINI">#REF!</definedName>
    <definedName name="mmm" localSheetId="12">{#N/A,#N/A,FALSE,"USOUTBOUND"}</definedName>
    <definedName name="mmm">{#N/A,#N/A,FALSE,"USOUTBOUND"}</definedName>
    <definedName name="mmmas" localSheetId="12">{#N/A,#N/A,FALSE,"USOUTBOUND"}</definedName>
    <definedName name="mmmas">{#N/A,#N/A,FALSE,"USOUTBOUND"}</definedName>
    <definedName name="n" localSheetId="12">{#N/A,#N/A,FALSE,"USOUTBOUND"}</definedName>
    <definedName name="n">{#N/A,#N/A,FALSE,"USOUTBOUND"}</definedName>
    <definedName name="na" localSheetId="12">{#N/A,#N/A,FALSE,"USOUTBOUND"}</definedName>
    <definedName name="na">{#N/A,#N/A,FALSE,"USOUTBOUND"}</definedName>
    <definedName name="nb" localSheetId="12">{#N/A,#N/A,FALSE,"CUSCOL";#N/A,#N/A,FALSE,"CUSCOL1";#N/A,#N/A,FALSE,"CUSSIL";#N/A,#N/A,FALSE,"CUSSIL1";#N/A,#N/A,FALSE,"ACOMEN";#N/A,#N/A,FALSE,"ACOMEN1";#N/A,#N/A,FALSE,"FISILV";#N/A,#N/A,FALSE,"FISILVI1";#N/A,#N/A,FALSE,"RENSIL";#N/A,#N/A,FALSE,"RENSIL1";#N/A,#N/A,FALSE,"GASTOS";#N/A,#N/A,FALSE,"GASTOS1"}</definedName>
    <definedName name="nb">{#N/A,#N/A,FALSE,"CUSCOL";#N/A,#N/A,FALSE,"CUSCOL1";#N/A,#N/A,FALSE,"CUSSIL";#N/A,#N/A,FALSE,"CUSSIL1";#N/A,#N/A,FALSE,"ACOMEN";#N/A,#N/A,FALSE,"ACOMEN1";#N/A,#N/A,FALSE,"FISILV";#N/A,#N/A,FALSE,"FISILVI1";#N/A,#N/A,FALSE,"RENSIL";#N/A,#N/A,FALSE,"RENSIL1";#N/A,#N/A,FALSE,"GASTOS";#N/A,#N/A,FALSE,"GASTOS1"}</definedName>
    <definedName name="nbs" localSheetId="12">{#N/A,#N/A,FALSE,"CUSCOL";#N/A,#N/A,FALSE,"CUSCOL1";#N/A,#N/A,FALSE,"CUSSIL";#N/A,#N/A,FALSE,"CUSSIL1";#N/A,#N/A,FALSE,"ACOMEN";#N/A,#N/A,FALSE,"ACOMEN1";#N/A,#N/A,FALSE,"FISILV";#N/A,#N/A,FALSE,"FISILVI1";#N/A,#N/A,FALSE,"RENSIL";#N/A,#N/A,FALSE,"RENSIL1";#N/A,#N/A,FALSE,"GASTOS";#N/A,#N/A,FALSE,"GASTOS1"}</definedName>
    <definedName name="nbs">{#N/A,#N/A,FALSE,"CUSCOL";#N/A,#N/A,FALSE,"CUSCOL1";#N/A,#N/A,FALSE,"CUSSIL";#N/A,#N/A,FALSE,"CUSSIL1";#N/A,#N/A,FALSE,"ACOMEN";#N/A,#N/A,FALSE,"ACOMEN1";#N/A,#N/A,FALSE,"FISILV";#N/A,#N/A,FALSE,"FISILVI1";#N/A,#N/A,FALSE,"RENSIL";#N/A,#N/A,FALSE,"RENSIL1";#N/A,#N/A,FALSE,"GASTOS";#N/A,#N/A,FALSE,"GASTOS1"}</definedName>
    <definedName name="novo" localSheetId="12">{"report",#N/A,FALSE,"dataBase"}</definedName>
    <definedName name="novo">{"report",#N/A,FALSE,"dataBase"}</definedName>
    <definedName name="OPERADOR">#REF!</definedName>
    <definedName name="ORGANICO">#REF!</definedName>
    <definedName name="p" localSheetId="12">{#N/A,#N/A,FALSE,"CUSCOL";#N/A,#N/A,FALSE,"CUSCOL1";#N/A,#N/A,FALSE,"CUSSIL";#N/A,#N/A,FALSE,"CUSSIL1";#N/A,#N/A,FALSE,"ACOMEN";#N/A,#N/A,FALSE,"ACOMEN1";#N/A,#N/A,FALSE,"FISILV";#N/A,#N/A,FALSE,"FISILVI1";#N/A,#N/A,FALSE,"RENSIL";#N/A,#N/A,FALSE,"RENSIL1";#N/A,#N/A,FALSE,"GASTOS";#N/A,#N/A,FALSE,"GASTOS1"}</definedName>
    <definedName name="p">{#N/A,#N/A,FALSE,"CUSCOL";#N/A,#N/A,FALSE,"CUSCOL1";#N/A,#N/A,FALSE,"CUSSIL";#N/A,#N/A,FALSE,"CUSSIL1";#N/A,#N/A,FALSE,"ACOMEN";#N/A,#N/A,FALSE,"ACOMEN1";#N/A,#N/A,FALSE,"FISILV";#N/A,#N/A,FALSE,"FISILVI1";#N/A,#N/A,FALSE,"RENSIL";#N/A,#N/A,FALSE,"RENSIL1";#N/A,#N/A,FALSE,"GASTOS";#N/A,#N/A,FALSE,"GASTOS1"}</definedName>
    <definedName name="pa" localSheetId="12">{#N/A,#N/A,FALSE,"CUSCOL";#N/A,#N/A,FALSE,"CUSCOL1";#N/A,#N/A,FALSE,"CUSSIL";#N/A,#N/A,FALSE,"CUSSIL1";#N/A,#N/A,FALSE,"ACOMEN";#N/A,#N/A,FALSE,"ACOMEN1";#N/A,#N/A,FALSE,"FISILV";#N/A,#N/A,FALSE,"FISILVI1";#N/A,#N/A,FALSE,"RENSIL";#N/A,#N/A,FALSE,"RENSIL1";#N/A,#N/A,FALSE,"GASTOS";#N/A,#N/A,FALSE,"GASTOS1"}</definedName>
    <definedName name="pa">{#N/A,#N/A,FALSE,"CUSCOL";#N/A,#N/A,FALSE,"CUSCOL1";#N/A,#N/A,FALSE,"CUSSIL";#N/A,#N/A,FALSE,"CUSSIL1";#N/A,#N/A,FALSE,"ACOMEN";#N/A,#N/A,FALSE,"ACOMEN1";#N/A,#N/A,FALSE,"FISILV";#N/A,#N/A,FALSE,"FISILVI1";#N/A,#N/A,FALSE,"RENSIL";#N/A,#N/A,FALSE,"RENSIL1";#N/A,#N/A,FALSE,"GASTOS";#N/A,#N/A,FALSE,"GASTOS1"}</definedName>
    <definedName name="paulo" localSheetId="12">{#N/A,#N/A,FALSE,"CUSCOL";#N/A,#N/A,FALSE,"CUSCOL1";#N/A,#N/A,FALSE,"CUSSIL";#N/A,#N/A,FALSE,"CUSSIL1";#N/A,#N/A,FALSE,"ACOMEN";#N/A,#N/A,FALSE,"ACOMEN1";#N/A,#N/A,FALSE,"FISILV";#N/A,#N/A,FALSE,"FISILVI1";#N/A,#N/A,FALSE,"RENSIL";#N/A,#N/A,FALSE,"RENSIL1";#N/A,#N/A,FALSE,"GASTOS";#N/A,#N/A,FALSE,"GASTOS1"}</definedName>
    <definedName name="paulo">{#N/A,#N/A,FALSE,"CUSCOL";#N/A,#N/A,FALSE,"CUSCOL1";#N/A,#N/A,FALSE,"CUSSIL";#N/A,#N/A,FALSE,"CUSSIL1";#N/A,#N/A,FALSE,"ACOMEN";#N/A,#N/A,FALSE,"ACOMEN1";#N/A,#N/A,FALSE,"FISILV";#N/A,#N/A,FALSE,"FISILVI1";#N/A,#N/A,FALSE,"RENSIL";#N/A,#N/A,FALSE,"RENSIL1";#N/A,#N/A,FALSE,"GASTOS";#N/A,#N/A,FALSE,"GASTOS1"}</definedName>
    <definedName name="pdaosdods" localSheetId="12">{#N/A,#N/A,FALSE,"USOUTBOUND"}</definedName>
    <definedName name="pdaosdods">{#N/A,#N/A,FALSE,"USOUTBOUND"}</definedName>
    <definedName name="pdaosdos" localSheetId="12">{#N/A,#N/A,FALSE,"USOUTBOUND"}</definedName>
    <definedName name="pdaosdos">{#N/A,#N/A,FALSE,"USOUTBOUND"}</definedName>
    <definedName name="PlanF">#REF!</definedName>
    <definedName name="PlanG">#REF!</definedName>
    <definedName name="prancha" localSheetId="12">{#N/A,#N/A,FALSE,"CUSCOL";#N/A,#N/A,FALSE,"CUSCOL1";#N/A,#N/A,FALSE,"CUSSIL";#N/A,#N/A,FALSE,"CUSSIL1";#N/A,#N/A,FALSE,"ACOMEN";#N/A,#N/A,FALSE,"ACOMEN1";#N/A,#N/A,FALSE,"FISILV";#N/A,#N/A,FALSE,"FISILVI1";#N/A,#N/A,FALSE,"RENSIL";#N/A,#N/A,FALSE,"RENSIL1";#N/A,#N/A,FALSE,"GASTOS";#N/A,#N/A,FALSE,"GASTOS1"}</definedName>
    <definedName name="prancha">{#N/A,#N/A,FALSE,"CUSCOL";#N/A,#N/A,FALSE,"CUSCOL1";#N/A,#N/A,FALSE,"CUSSIL";#N/A,#N/A,FALSE,"CUSSIL1";#N/A,#N/A,FALSE,"ACOMEN";#N/A,#N/A,FALSE,"ACOMEN1";#N/A,#N/A,FALSE,"FISILV";#N/A,#N/A,FALSE,"FISILVI1";#N/A,#N/A,FALSE,"RENSIL";#N/A,#N/A,FALSE,"RENSIL1";#N/A,#N/A,FALSE,"GASTOS";#N/A,#N/A,FALSE,"GASTOS1"}</definedName>
    <definedName name="pranchad" localSheetId="12">{#N/A,#N/A,FALSE,"CUSCOL";#N/A,#N/A,FALSE,"CUSCOL1";#N/A,#N/A,FALSE,"CUSSIL";#N/A,#N/A,FALSE,"CUSSIL1";#N/A,#N/A,FALSE,"ACOMEN";#N/A,#N/A,FALSE,"ACOMEN1";#N/A,#N/A,FALSE,"FISILV";#N/A,#N/A,FALSE,"FISILVI1";#N/A,#N/A,FALSE,"RENSIL";#N/A,#N/A,FALSE,"RENSIL1";#N/A,#N/A,FALSE,"GASTOS";#N/A,#N/A,FALSE,"GASTOS1"}</definedName>
    <definedName name="pranchad">{#N/A,#N/A,FALSE,"CUSCOL";#N/A,#N/A,FALSE,"CUSCOL1";#N/A,#N/A,FALSE,"CUSSIL";#N/A,#N/A,FALSE,"CUSSIL1";#N/A,#N/A,FALSE,"ACOMEN";#N/A,#N/A,FALSE,"ACOMEN1";#N/A,#N/A,FALSE,"FISILV";#N/A,#N/A,FALSE,"FISILVI1";#N/A,#N/A,FALSE,"RENSIL";#N/A,#N/A,FALSE,"RENSIL1";#N/A,#N/A,FALSE,"GASTOS";#N/A,#N/A,FALSE,"GASTOS1"}</definedName>
    <definedName name="PROFESSIONAL">'[4]Salario e Orgânico - Geral'!$D$129:$D$176</definedName>
    <definedName name="qwdas" localSheetId="12">{#N/A,#N/A,FALSE,"CUSCOL";#N/A,#N/A,FALSE,"CUSCOL1";#N/A,#N/A,FALSE,"CUSSIL";#N/A,#N/A,FALSE,"CUSSIL1";#N/A,#N/A,FALSE,"ACOMEN";#N/A,#N/A,FALSE,"ACOMEN1";#N/A,#N/A,FALSE,"FISILV";#N/A,#N/A,FALSE,"FISILVI1";#N/A,#N/A,FALSE,"RENSIL";#N/A,#N/A,FALSE,"RENSIL1";#N/A,#N/A,FALSE,"GASTOS";#N/A,#N/A,FALSE,"GASTOS1"}</definedName>
    <definedName name="qwdas">{#N/A,#N/A,FALSE,"CUSCOL";#N/A,#N/A,FALSE,"CUSCOL1";#N/A,#N/A,FALSE,"CUSSIL";#N/A,#N/A,FALSE,"CUSSIL1";#N/A,#N/A,FALSE,"ACOMEN";#N/A,#N/A,FALSE,"ACOMEN1";#N/A,#N/A,FALSE,"FISILV";#N/A,#N/A,FALSE,"FISILVI1";#N/A,#N/A,FALSE,"RENSIL";#N/A,#N/A,FALSE,"RENSIL1";#N/A,#N/A,FALSE,"GASTOS";#N/A,#N/A,FALSE,"GASTOS1"}</definedName>
    <definedName name="qwdasa" localSheetId="12">{#N/A,#N/A,FALSE,"CUSCOL";#N/A,#N/A,FALSE,"CUSCOL1";#N/A,#N/A,FALSE,"CUSSIL";#N/A,#N/A,FALSE,"CUSSIL1";#N/A,#N/A,FALSE,"ACOMEN";#N/A,#N/A,FALSE,"ACOMEN1";#N/A,#N/A,FALSE,"FISILV";#N/A,#N/A,FALSE,"FISILVI1";#N/A,#N/A,FALSE,"RENSIL";#N/A,#N/A,FALSE,"RENSIL1";#N/A,#N/A,FALSE,"GASTOS";#N/A,#N/A,FALSE,"GASTOS1"}</definedName>
    <definedName name="qwdasa">{#N/A,#N/A,FALSE,"CUSCOL";#N/A,#N/A,FALSE,"CUSCOL1";#N/A,#N/A,FALSE,"CUSSIL";#N/A,#N/A,FALSE,"CUSSIL1";#N/A,#N/A,FALSE,"ACOMEN";#N/A,#N/A,FALSE,"ACOMEN1";#N/A,#N/A,FALSE,"FISILV";#N/A,#N/A,FALSE,"FISILVI1";#N/A,#N/A,FALSE,"RENSIL";#N/A,#N/A,FALSE,"RENSIL1";#N/A,#N/A,FALSE,"GASTOS";#N/A,#N/A,FALSE,"GASTOS1"}</definedName>
    <definedName name="Rollon" localSheetId="12">{#N/A,#N/A,FALSE,"CUSCOL";#N/A,#N/A,FALSE,"CUSCOL1";#N/A,#N/A,FALSE,"CUSSIL";#N/A,#N/A,FALSE,"CUSSIL1";#N/A,#N/A,FALSE,"ACOMEN";#N/A,#N/A,FALSE,"ACOMEN1";#N/A,#N/A,FALSE,"FISILV";#N/A,#N/A,FALSE,"FISILVI1";#N/A,#N/A,FALSE,"RENSIL";#N/A,#N/A,FALSE,"RENSIL1";#N/A,#N/A,FALSE,"GASTOS";#N/A,#N/A,FALSE,"GASTOS1"}</definedName>
    <definedName name="Rollon">{#N/A,#N/A,FALSE,"CUSCOL";#N/A,#N/A,FALSE,"CUSCOL1";#N/A,#N/A,FALSE,"CUSSIL";#N/A,#N/A,FALSE,"CUSSIL1";#N/A,#N/A,FALSE,"ACOMEN";#N/A,#N/A,FALSE,"ACOMEN1";#N/A,#N/A,FALSE,"FISILV";#N/A,#N/A,FALSE,"FISILVI1";#N/A,#N/A,FALSE,"RENSIL";#N/A,#N/A,FALSE,"RENSIL1";#N/A,#N/A,FALSE,"GASTOS";#N/A,#N/A,FALSE,"GASTOS1"}</definedName>
    <definedName name="rollona" localSheetId="12">{#N/A,#N/A,FALSE,"CUSCOL";#N/A,#N/A,FALSE,"CUSCOL1";#N/A,#N/A,FALSE,"CUSSIL";#N/A,#N/A,FALSE,"CUSSIL1";#N/A,#N/A,FALSE,"ACOMEN";#N/A,#N/A,FALSE,"ACOMEN1";#N/A,#N/A,FALSE,"FISILV";#N/A,#N/A,FALSE,"FISILVI1";#N/A,#N/A,FALSE,"RENSIL";#N/A,#N/A,FALSE,"RENSIL1";#N/A,#N/A,FALSE,"GASTOS";#N/A,#N/A,FALSE,"GASTOS1"}</definedName>
    <definedName name="rollona">{#N/A,#N/A,FALSE,"CUSCOL";#N/A,#N/A,FALSE,"CUSCOL1";#N/A,#N/A,FALSE,"CUSSIL";#N/A,#N/A,FALSE,"CUSSIL1";#N/A,#N/A,FALSE,"ACOMEN";#N/A,#N/A,FALSE,"ACOMEN1";#N/A,#N/A,FALSE,"FISILV";#N/A,#N/A,FALSE,"FISILVI1";#N/A,#N/A,FALSE,"RENSIL";#N/A,#N/A,FALSE,"RENSIL1";#N/A,#N/A,FALSE,"GASTOS";#N/A,#N/A,FALSE,"GASTOS1"}</definedName>
    <definedName name="SAPBEXdnldView">"45V2ZWK8GQT1E1OCZMFE4AHT9"</definedName>
    <definedName name="SAPBEXsysID">"PBW"</definedName>
    <definedName name="sasas" localSheetId="12">{"report",#N/A,FALSE,"dataBase"}</definedName>
    <definedName name="sasas">{"report",#N/A,FALSE,"dataBase"}</definedName>
    <definedName name="Scandilog" localSheetId="12">{"report",#N/A,FALSE,"dataBase"}</definedName>
    <definedName name="Scandilog">{"report",#N/A,FALSE,"dataBase"}</definedName>
    <definedName name="SFGGHG">#REF!</definedName>
    <definedName name="SFUM">#REF!</definedName>
    <definedName name="SMCELET">#REF!</definedName>
    <definedName name="SMCMEC">#REF!</definedName>
    <definedName name="SMGS">#REF!</definedName>
    <definedName name="SOCM">#REF!</definedName>
    <definedName name="solver_itr">100</definedName>
    <definedName name="solver_lin">2</definedName>
    <definedName name="solver_num">0</definedName>
    <definedName name="solver_nwt">1</definedName>
    <definedName name="solver_pre">0.000001</definedName>
    <definedName name="solver_scl">1</definedName>
    <definedName name="solver_sho">0</definedName>
    <definedName name="solver_tim">100</definedName>
    <definedName name="solver_tmp">'[10]SAAR 98'!$M$52:$M$55,'[10]SAAR 98'!$M$68:$M$71</definedName>
    <definedName name="solver_tol">0.05</definedName>
    <definedName name="solver_typ">1</definedName>
    <definedName name="solver_val">0</definedName>
    <definedName name="TAUBATE" localSheetId="12">{#N/A,#N/A,FALSE,"CUSCOL";#N/A,#N/A,FALSE,"CUSCOL1";#N/A,#N/A,FALSE,"CUSSIL";#N/A,#N/A,FALSE,"CUSSIL1";#N/A,#N/A,FALSE,"ACOMEN";#N/A,#N/A,FALSE,"ACOMEN1";#N/A,#N/A,FALSE,"FISILV";#N/A,#N/A,FALSE,"FISILVI1";#N/A,#N/A,FALSE,"RENSIL";#N/A,#N/A,FALSE,"RENSIL1";#N/A,#N/A,FALSE,"GASTOS";#N/A,#N/A,FALSE,"GASTOS1"}</definedName>
    <definedName name="TAUBATE">{#N/A,#N/A,FALSE,"CUSCOL";#N/A,#N/A,FALSE,"CUSCOL1";#N/A,#N/A,FALSE,"CUSSIL";#N/A,#N/A,FALSE,"CUSSIL1";#N/A,#N/A,FALSE,"ACOMEN";#N/A,#N/A,FALSE,"ACOMEN1";#N/A,#N/A,FALSE,"FISILV";#N/A,#N/A,FALSE,"FISILVI1";#N/A,#N/A,FALSE,"RENSIL";#N/A,#N/A,FALSE,"RENSIL1";#N/A,#N/A,FALSE,"GASTOS";#N/A,#N/A,FALSE,"GASTOS1"}</definedName>
    <definedName name="taubatesp" localSheetId="12">{#N/A,#N/A,FALSE,"CUSCOL";#N/A,#N/A,FALSE,"CUSCOL1";#N/A,#N/A,FALSE,"CUSSIL";#N/A,#N/A,FALSE,"CUSSIL1";#N/A,#N/A,FALSE,"ACOMEN";#N/A,#N/A,FALSE,"ACOMEN1";#N/A,#N/A,FALSE,"FISILV";#N/A,#N/A,FALSE,"FISILVI1";#N/A,#N/A,FALSE,"RENSIL";#N/A,#N/A,FALSE,"RENSIL1";#N/A,#N/A,FALSE,"GASTOS";#N/A,#N/A,FALSE,"GASTOS1"}</definedName>
    <definedName name="taubatesp">{#N/A,#N/A,FALSE,"CUSCOL";#N/A,#N/A,FALSE,"CUSCOL1";#N/A,#N/A,FALSE,"CUSSIL";#N/A,#N/A,FALSE,"CUSSIL1";#N/A,#N/A,FALSE,"ACOMEN";#N/A,#N/A,FALSE,"ACOMEN1";#N/A,#N/A,FALSE,"FISILV";#N/A,#N/A,FALSE,"FISILVI1";#N/A,#N/A,FALSE,"RENSIL";#N/A,#N/A,FALSE,"RENSIL1";#N/A,#N/A,FALSE,"GASTOS";#N/A,#N/A,FALSE,"GASTOS1"}</definedName>
    <definedName name="tbt" localSheetId="12">{#N/A,#N/A,FALSE,"CUSCOL";#N/A,#N/A,FALSE,"CUSCOL1";#N/A,#N/A,FALSE,"CUSSIL";#N/A,#N/A,FALSE,"CUSSIL1";#N/A,#N/A,FALSE,"ACOMEN";#N/A,#N/A,FALSE,"ACOMEN1";#N/A,#N/A,FALSE,"FISILV";#N/A,#N/A,FALSE,"FISILVI1";#N/A,#N/A,FALSE,"RENSIL";#N/A,#N/A,FALSE,"RENSIL1";#N/A,#N/A,FALSE,"GASTOS";#N/A,#N/A,FALSE,"GASTOS1"}</definedName>
    <definedName name="tbt">{#N/A,#N/A,FALSE,"CUSCOL";#N/A,#N/A,FALSE,"CUSCOL1";#N/A,#N/A,FALSE,"CUSSIL";#N/A,#N/A,FALSE,"CUSSIL1";#N/A,#N/A,FALSE,"ACOMEN";#N/A,#N/A,FALSE,"ACOMEN1";#N/A,#N/A,FALSE,"FISILV";#N/A,#N/A,FALSE,"FISILVI1";#N/A,#N/A,FALSE,"RENSIL";#N/A,#N/A,FALSE,"RENSIL1";#N/A,#N/A,FALSE,"GASTOS";#N/A,#N/A,FALSE,"GASTOS1"}</definedName>
    <definedName name="tbts" localSheetId="12">{#N/A,#N/A,FALSE,"CUSCOL";#N/A,#N/A,FALSE,"CUSCOL1";#N/A,#N/A,FALSE,"CUSSIL";#N/A,#N/A,FALSE,"CUSSIL1";#N/A,#N/A,FALSE,"ACOMEN";#N/A,#N/A,FALSE,"ACOMEN1";#N/A,#N/A,FALSE,"FISILV";#N/A,#N/A,FALSE,"FISILVI1";#N/A,#N/A,FALSE,"RENSIL";#N/A,#N/A,FALSE,"RENSIL1";#N/A,#N/A,FALSE,"GASTOS";#N/A,#N/A,FALSE,"GASTOS1"}</definedName>
    <definedName name="tbts">{#N/A,#N/A,FALSE,"CUSCOL";#N/A,#N/A,FALSE,"CUSCOL1";#N/A,#N/A,FALSE,"CUSSIL";#N/A,#N/A,FALSE,"CUSSIL1";#N/A,#N/A,FALSE,"ACOMEN";#N/A,#N/A,FALSE,"ACOMEN1";#N/A,#N/A,FALSE,"FISILV";#N/A,#N/A,FALSE,"FISILVI1";#N/A,#N/A,FALSE,"RENSIL";#N/A,#N/A,FALSE,"RENSIL1";#N/A,#N/A,FALSE,"GASTOS";#N/A,#N/A,FALSE,"GASTOS1"}</definedName>
    <definedName name="Terceiros">#REF!,#REF!,#REF!,#REF!,#REF!,#REF!,#REF!,#REF!,#REF!,#REF!,#REF!,#REF!,#REF!,#REF!,#REF!,#REF!,#REF!,#REF!</definedName>
    <definedName name="TEST0">'[1]#REF'!$A$2:$U$691</definedName>
    <definedName name="teste" localSheetId="12">{"'RR'!$A$2:$E$81"}</definedName>
    <definedName name="teste">{"'RR'!$A$2:$E$81"}</definedName>
    <definedName name="TESTHKEY">'[1]#REF'!$D$1:$U$1</definedName>
    <definedName name="TESTKEYS">'[1]#REF'!$A$2:$C$691</definedName>
    <definedName name="TESTVKEY">'[1]#REF'!$A$1:$C$1</definedName>
    <definedName name="THIAGO">#REF!</definedName>
    <definedName name="thiago007" localSheetId="12">{#N/A,#N/A,FALSE,"CUSCOL";#N/A,#N/A,FALSE,"CUSCOL1";#N/A,#N/A,FALSE,"CUSSIL";#N/A,#N/A,FALSE,"CUSSIL1";#N/A,#N/A,FALSE,"ACOMEN";#N/A,#N/A,FALSE,"ACOMEN1";#N/A,#N/A,FALSE,"FISILV";#N/A,#N/A,FALSE,"FISILVI1";#N/A,#N/A,FALSE,"RENSIL";#N/A,#N/A,FALSE,"RENSIL1";#N/A,#N/A,FALSE,"GASTOS";#N/A,#N/A,FALSE,"GASTOS1"}</definedName>
    <definedName name="thiago007">{#N/A,#N/A,FALSE,"CUSCOL";#N/A,#N/A,FALSE,"CUSCOL1";#N/A,#N/A,FALSE,"CUSSIL";#N/A,#N/A,FALSE,"CUSSIL1";#N/A,#N/A,FALSE,"ACOMEN";#N/A,#N/A,FALSE,"ACOMEN1";#N/A,#N/A,FALSE,"FISILV";#N/A,#N/A,FALSE,"FISILVI1";#N/A,#N/A,FALSE,"RENSIL";#N/A,#N/A,FALSE,"RENSIL1";#N/A,#N/A,FALSE,"GASTOS";#N/A,#N/A,FALSE,"GASTOS1"}</definedName>
    <definedName name="tira" localSheetId="12">{#N/A,#N/A,FALSE,"CUSCOL";#N/A,#N/A,FALSE,"CUSCOL1";#N/A,#N/A,FALSE,"CUSSIL";#N/A,#N/A,FALSE,"CUSSIL1";#N/A,#N/A,FALSE,"ACOMEN";#N/A,#N/A,FALSE,"ACOMEN1";#N/A,#N/A,FALSE,"FISILV";#N/A,#N/A,FALSE,"FISILVI1";#N/A,#N/A,FALSE,"RENSIL";#N/A,#N/A,FALSE,"RENSIL1";#N/A,#N/A,FALSE,"GASTOS";#N/A,#N/A,FALSE,"GASTOS1"}</definedName>
    <definedName name="tira">{#N/A,#N/A,FALSE,"CUSCOL";#N/A,#N/A,FALSE,"CUSCOL1";#N/A,#N/A,FALSE,"CUSSIL";#N/A,#N/A,FALSE,"CUSSIL1";#N/A,#N/A,FALSE,"ACOMEN";#N/A,#N/A,FALSE,"ACOMEN1";#N/A,#N/A,FALSE,"FISILV";#N/A,#N/A,FALSE,"FISILVI1";#N/A,#N/A,FALSE,"RENSIL";#N/A,#N/A,FALSE,"RENSIL1";#N/A,#N/A,FALSE,"GASTOS";#N/A,#N/A,FALSE,"GASTOS1"}</definedName>
    <definedName name="TORQUE" localSheetId="12">{#N/A,#N/A,FALSE,"CUSCOL";#N/A,#N/A,FALSE,"CUSCOL1";#N/A,#N/A,FALSE,"CUSSIL";#N/A,#N/A,FALSE,"CUSSIL1";#N/A,#N/A,FALSE,"ACOMEN";#N/A,#N/A,FALSE,"ACOMEN1";#N/A,#N/A,FALSE,"FISILV";#N/A,#N/A,FALSE,"FISILVI1";#N/A,#N/A,FALSE,"RENSIL";#N/A,#N/A,FALSE,"RENSIL1";#N/A,#N/A,FALSE,"GASTOS";#N/A,#N/A,FALSE,"GASTOS1"}</definedName>
    <definedName name="TORQUE">{#N/A,#N/A,FALSE,"CUSCOL";#N/A,#N/A,FALSE,"CUSCOL1";#N/A,#N/A,FALSE,"CUSSIL";#N/A,#N/A,FALSE,"CUSSIL1";#N/A,#N/A,FALSE,"ACOMEN";#N/A,#N/A,FALSE,"ACOMEN1";#N/A,#N/A,FALSE,"FISILV";#N/A,#N/A,FALSE,"FISILVI1";#N/A,#N/A,FALSE,"RENSIL";#N/A,#N/A,FALSE,"RENSIL1";#N/A,#N/A,FALSE,"GASTOS";#N/A,#N/A,FALSE,"GASTOS1"}</definedName>
    <definedName name="torquesp" localSheetId="12">{#N/A,#N/A,FALSE,"CUSCOL";#N/A,#N/A,FALSE,"CUSCOL1";#N/A,#N/A,FALSE,"CUSSIL";#N/A,#N/A,FALSE,"CUSSIL1";#N/A,#N/A,FALSE,"ACOMEN";#N/A,#N/A,FALSE,"ACOMEN1";#N/A,#N/A,FALSE,"FISILV";#N/A,#N/A,FALSE,"FISILVI1";#N/A,#N/A,FALSE,"RENSIL";#N/A,#N/A,FALSE,"RENSIL1";#N/A,#N/A,FALSE,"GASTOS";#N/A,#N/A,FALSE,"GASTOS1"}</definedName>
    <definedName name="torquesp">{#N/A,#N/A,FALSE,"CUSCOL";#N/A,#N/A,FALSE,"CUSCOL1";#N/A,#N/A,FALSE,"CUSSIL";#N/A,#N/A,FALSE,"CUSSIL1";#N/A,#N/A,FALSE,"ACOMEN";#N/A,#N/A,FALSE,"ACOMEN1";#N/A,#N/A,FALSE,"FISILV";#N/A,#N/A,FALSE,"FISILVI1";#N/A,#N/A,FALSE,"RENSIL";#N/A,#N/A,FALSE,"RENSIL1";#N/A,#N/A,FALSE,"GASTOS";#N/A,#N/A,FALSE,"GASTOS1"}</definedName>
    <definedName name="total">#REF!</definedName>
    <definedName name="tu" localSheetId="12">{#N/A,#N/A,FALSE,"CUSCOL";#N/A,#N/A,FALSE,"CUSCOL1";#N/A,#N/A,FALSE,"CUSSIL";#N/A,#N/A,FALSE,"CUSSIL1";#N/A,#N/A,FALSE,"ACOMEN";#N/A,#N/A,FALSE,"ACOMEN1";#N/A,#N/A,FALSE,"FISILV";#N/A,#N/A,FALSE,"FISILVI1";#N/A,#N/A,FALSE,"RENSIL";#N/A,#N/A,FALSE,"RENSIL1";#N/A,#N/A,FALSE,"GASTOS";#N/A,#N/A,FALSE,"GASTOS1"}</definedName>
    <definedName name="tu">{#N/A,#N/A,FALSE,"CUSCOL";#N/A,#N/A,FALSE,"CUSCOL1";#N/A,#N/A,FALSE,"CUSSIL";#N/A,#N/A,FALSE,"CUSSIL1";#N/A,#N/A,FALSE,"ACOMEN";#N/A,#N/A,FALSE,"ACOMEN1";#N/A,#N/A,FALSE,"FISILV";#N/A,#N/A,FALSE,"FISILVI1";#N/A,#N/A,FALSE,"RENSIL";#N/A,#N/A,FALSE,"RENSIL1";#N/A,#N/A,FALSE,"GASTOS";#N/A,#N/A,FALSE,"GASTOS1"}</definedName>
    <definedName name="tuvao" localSheetId="12">{#N/A,#N/A,FALSE,"CUSCOL";#N/A,#N/A,FALSE,"CUSCOL1";#N/A,#N/A,FALSE,"CUSSIL";#N/A,#N/A,FALSE,"CUSSIL1";#N/A,#N/A,FALSE,"ACOMEN";#N/A,#N/A,FALSE,"ACOMEN1";#N/A,#N/A,FALSE,"FISILV";#N/A,#N/A,FALSE,"FISILVI1";#N/A,#N/A,FALSE,"RENSIL";#N/A,#N/A,FALSE,"RENSIL1";#N/A,#N/A,FALSE,"GASTOS";#N/A,#N/A,FALSE,"GASTOS1"}</definedName>
    <definedName name="tuvao">{#N/A,#N/A,FALSE,"CUSCOL";#N/A,#N/A,FALSE,"CUSCOL1";#N/A,#N/A,FALSE,"CUSSIL";#N/A,#N/A,FALSE,"CUSSIL1";#N/A,#N/A,FALSE,"ACOMEN";#N/A,#N/A,FALSE,"ACOMEN1";#N/A,#N/A,FALSE,"FISILV";#N/A,#N/A,FALSE,"FISILVI1";#N/A,#N/A,FALSE,"RENSIL";#N/A,#N/A,FALSE,"RENSIL1";#N/A,#N/A,FALSE,"GASTOS";#N/A,#N/A,FALSE,"GASTOS1"}</definedName>
    <definedName name="u" localSheetId="12">{#N/A,#N/A,FALSE,"USOUTBOUND"}</definedName>
    <definedName name="u">{#N/A,#N/A,FALSE,"USOUTBOUND"}</definedName>
    <definedName name="uv" localSheetId="12">{#N/A,#N/A,FALSE,"USOUTBOUND"}</definedName>
    <definedName name="uv">{#N/A,#N/A,FALSE,"USOUTBOUND"}</definedName>
    <definedName name="wrn.outboundcmi." localSheetId="12">{#N/A,#N/A,FALSE,"USOUTBOUND"}</definedName>
    <definedName name="wrn.outboundcmi.">{#N/A,#N/A,FALSE,"USOUTBOUND"}</definedName>
    <definedName name="wrn.outboundcmis" localSheetId="12">{#N/A,#N/A,FALSE,"USOUTBOUND"}</definedName>
    <definedName name="wrn.outboundcmis">{#N/A,#N/A,FALSE,"USOUTBOUND"}</definedName>
    <definedName name="wrn.RELMEN." localSheetId="12">{#N/A,#N/A,FALSE,"CUSCOL";#N/A,#N/A,FALSE,"CUSCOL1";#N/A,#N/A,FALSE,"CUSSIL";#N/A,#N/A,FALSE,"CUSSIL1";#N/A,#N/A,FALSE,"ACOMEN";#N/A,#N/A,FALSE,"ACOMEN1";#N/A,#N/A,FALSE,"FISILV";#N/A,#N/A,FALSE,"FISILVI1";#N/A,#N/A,FALSE,"RENSIL";#N/A,#N/A,FALSE,"RENSIL1";#N/A,#N/A,FALSE,"GASTOS";#N/A,#N/A,FALSE,"GASTOS1"}</definedName>
    <definedName name="wrn.RELMEN.">{#N/A,#N/A,FALSE,"CUSCOL";#N/A,#N/A,FALSE,"CUSCOL1";#N/A,#N/A,FALSE,"CUSSIL";#N/A,#N/A,FALSE,"CUSSIL1";#N/A,#N/A,FALSE,"ACOMEN";#N/A,#N/A,FALSE,"ACOMEN1";#N/A,#N/A,FALSE,"FISILV";#N/A,#N/A,FALSE,"FISILVI1";#N/A,#N/A,FALSE,"RENSIL";#N/A,#N/A,FALSE,"RENSIL1";#N/A,#N/A,FALSE,"GASTOS";#N/A,#N/A,FALSE,"GASTOS1"}</definedName>
    <definedName name="wrn.relmens" localSheetId="12">{#N/A,#N/A,FALSE,"CUSCOL";#N/A,#N/A,FALSE,"CUSCOL1";#N/A,#N/A,FALSE,"CUSSIL";#N/A,#N/A,FALSE,"CUSSIL1";#N/A,#N/A,FALSE,"ACOMEN";#N/A,#N/A,FALSE,"ACOMEN1";#N/A,#N/A,FALSE,"FISILV";#N/A,#N/A,FALSE,"FISILVI1";#N/A,#N/A,FALSE,"RENSIL";#N/A,#N/A,FALSE,"RENSIL1";#N/A,#N/A,FALSE,"GASTOS";#N/A,#N/A,FALSE,"GASTOS1"}</definedName>
    <definedName name="wrn.relmens">{#N/A,#N/A,FALSE,"CUSCOL";#N/A,#N/A,FALSE,"CUSCOL1";#N/A,#N/A,FALSE,"CUSSIL";#N/A,#N/A,FALSE,"CUSSIL1";#N/A,#N/A,FALSE,"ACOMEN";#N/A,#N/A,FALSE,"ACOMEN1";#N/A,#N/A,FALSE,"FISILV";#N/A,#N/A,FALSE,"FISILVI1";#N/A,#N/A,FALSE,"RENSIL";#N/A,#N/A,FALSE,"RENSIL1";#N/A,#N/A,FALSE,"GASTOS";#N/A,#N/A,FALSE,"GASTOS1"}</definedName>
    <definedName name="wrn.report." localSheetId="12">{"report",#N/A,FALSE,"dataBase"}</definedName>
    <definedName name="wrn.report.">{"report",#N/A,FALSE,"dataBase"}</definedName>
    <definedName name="wrn.メンテ受託試算書." localSheetId="12">{#N/A,#N/A,FALSE,"算出条件サンプル"}</definedName>
    <definedName name="wrn.メンテ受託試算書.">{#N/A,#N/A,FALSE,"算出条件サンプル"}</definedName>
    <definedName name="xoxo">#REF!</definedName>
    <definedName name="計算書ﾌｫｰﾏｯﾄ2" localSheetId="12">{#N/A,#N/A,FALSE,"算出条件サンプル"}</definedName>
    <definedName name="計算書ﾌｫｰﾏｯﾄ2">{#N/A,#N/A,FALSE,"算出条件サンプル"}</definedName>
  </definedNames>
  <calcPr calcId="191029"/>
  <extLst>
    <ext uri="GoogleSheetsCustomDataVersion2">
      <go:sheetsCustomData xmlns:go="http://customooxmlschemas.google.com/" r:id="rId27" roundtripDataChecksum="xwn6YSDwIeUBS9E98WMhZPKgsRA6/buQOJF/9MiKxI8="/>
    </ext>
  </extLst>
</workbook>
</file>

<file path=xl/calcChain.xml><?xml version="1.0" encoding="utf-8"?>
<calcChain xmlns="http://schemas.openxmlformats.org/spreadsheetml/2006/main">
  <c r="E18" i="11" l="1"/>
  <c r="F9" i="8"/>
  <c r="F118" i="13"/>
  <c r="E114" i="13"/>
  <c r="F104" i="13"/>
  <c r="F122" i="13" s="1"/>
  <c r="E85" i="13"/>
  <c r="E73" i="13"/>
  <c r="F56" i="13"/>
  <c r="F62" i="13" s="1"/>
  <c r="E44" i="13"/>
  <c r="F26" i="13"/>
  <c r="F8" i="12"/>
  <c r="E8" i="12"/>
  <c r="E7" i="12"/>
  <c r="F7" i="12" s="1"/>
  <c r="E6" i="12"/>
  <c r="F6" i="12" s="1"/>
  <c r="F5" i="12"/>
  <c r="F9" i="12" s="1"/>
  <c r="E5" i="12"/>
  <c r="E9" i="12" s="1"/>
  <c r="E17" i="11"/>
  <c r="E27" i="1" s="1"/>
  <c r="D27" i="1" s="1"/>
  <c r="E15" i="11"/>
  <c r="C49" i="9"/>
  <c r="D25" i="1" s="1"/>
  <c r="E25" i="1" s="1"/>
  <c r="F8" i="8"/>
  <c r="F6" i="8"/>
  <c r="F5" i="8"/>
  <c r="E20" i="7"/>
  <c r="E19" i="7"/>
  <c r="E18" i="7"/>
  <c r="E17" i="7"/>
  <c r="E16" i="7"/>
  <c r="E15" i="7"/>
  <c r="E14" i="7"/>
  <c r="E13" i="7"/>
  <c r="E12" i="7"/>
  <c r="E11" i="7"/>
  <c r="E10" i="7"/>
  <c r="E9" i="7"/>
  <c r="E8" i="7"/>
  <c r="E7" i="7"/>
  <c r="E6" i="7"/>
  <c r="E5" i="7"/>
  <c r="E19" i="6"/>
  <c r="E18" i="6"/>
  <c r="E17" i="6"/>
  <c r="E16" i="6"/>
  <c r="E15" i="6"/>
  <c r="E14" i="6"/>
  <c r="E13" i="6"/>
  <c r="E12" i="6"/>
  <c r="E11" i="6"/>
  <c r="E10" i="6"/>
  <c r="E9" i="6"/>
  <c r="E8" i="6"/>
  <c r="E7" i="6"/>
  <c r="E6" i="6"/>
  <c r="E5" i="6"/>
  <c r="E20" i="6" s="1"/>
  <c r="E7" i="5"/>
  <c r="E6" i="5"/>
  <c r="E5" i="5"/>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24" i="3"/>
  <c r="E23" i="3"/>
  <c r="E22" i="3"/>
  <c r="E21" i="3"/>
  <c r="E20" i="3"/>
  <c r="E19" i="3"/>
  <c r="E18" i="3"/>
  <c r="E17" i="3"/>
  <c r="E16" i="3"/>
  <c r="E15" i="3"/>
  <c r="E14" i="3"/>
  <c r="E13" i="3"/>
  <c r="E12" i="3"/>
  <c r="E11" i="3"/>
  <c r="E10" i="3"/>
  <c r="E9" i="3"/>
  <c r="E8" i="3"/>
  <c r="E7" i="3"/>
  <c r="E6" i="3"/>
  <c r="E5" i="3"/>
  <c r="G10" i="2"/>
  <c r="F10" i="2"/>
  <c r="D10" i="2"/>
  <c r="F9" i="2"/>
  <c r="G9" i="2" s="1"/>
  <c r="D9" i="2"/>
  <c r="F8" i="2"/>
  <c r="G8" i="2" s="1"/>
  <c r="D8" i="2"/>
  <c r="F7" i="2"/>
  <c r="G7" i="2" s="1"/>
  <c r="D7" i="2"/>
  <c r="F6" i="2"/>
  <c r="G6" i="2" s="1"/>
  <c r="D6" i="2"/>
  <c r="F5" i="2"/>
  <c r="F11" i="2" s="1"/>
  <c r="D5" i="2"/>
  <c r="D26" i="1"/>
  <c r="E26" i="1" s="1"/>
  <c r="E23" i="1"/>
  <c r="E25" i="3" l="1"/>
  <c r="E21" i="7"/>
  <c r="F10" i="8"/>
  <c r="E24" i="1" s="1"/>
  <c r="D24" i="1" s="1"/>
  <c r="E50" i="4"/>
  <c r="F30" i="13"/>
  <c r="F31" i="13"/>
  <c r="G5" i="2"/>
  <c r="G11" i="2" s="1"/>
  <c r="E28" i="1" l="1"/>
  <c r="F32" i="13"/>
  <c r="F36" i="13" l="1"/>
  <c r="F40" i="13"/>
  <c r="F69" i="13"/>
  <c r="F43" i="13"/>
  <c r="F71" i="13"/>
  <c r="F39" i="13"/>
  <c r="F42" i="13"/>
  <c r="F60" i="13"/>
  <c r="F81" i="13"/>
  <c r="F37" i="13"/>
  <c r="F41" i="13"/>
  <c r="F83" i="13"/>
  <c r="F38" i="13"/>
  <c r="F80" i="13"/>
  <c r="F67" i="13"/>
  <c r="F79" i="13"/>
  <c r="F85" i="13" s="1"/>
  <c r="F94" i="13" s="1"/>
  <c r="F96" i="13" s="1"/>
  <c r="F121" i="13" s="1"/>
  <c r="F70" i="13"/>
  <c r="F84" i="13"/>
  <c r="F82" i="13"/>
  <c r="F68" i="13"/>
  <c r="F72" i="13"/>
  <c r="F73" i="13" l="1"/>
  <c r="F120" i="13" s="1"/>
  <c r="F44" i="13"/>
  <c r="F61" i="13" s="1"/>
  <c r="F63" i="13" s="1"/>
  <c r="F119" i="13" s="1"/>
  <c r="F123" i="13" s="1"/>
  <c r="F125" i="13" s="1"/>
  <c r="F109" i="13" l="1"/>
  <c r="F111" i="13"/>
  <c r="F113" i="13"/>
  <c r="F112" i="13"/>
  <c r="F108" i="13"/>
  <c r="F114" i="13" l="1"/>
  <c r="F124" i="13" s="1"/>
</calcChain>
</file>

<file path=xl/sharedStrings.xml><?xml version="1.0" encoding="utf-8"?>
<sst xmlns="http://schemas.openxmlformats.org/spreadsheetml/2006/main" count="583" uniqueCount="500">
  <si>
    <r>
      <rPr>
        <sz val="11"/>
        <color rgb="FF000000"/>
        <rFont val="Times New Roman"/>
      </rPr>
      <t>Governo do Estado do Rio de Janeiro</t>
    </r>
  </si>
  <si>
    <r>
      <rPr>
        <sz val="11"/>
        <color rgb="FF000000"/>
        <rFont val="Times New Roman"/>
      </rPr>
      <t>Fundação Leão XIII</t>
    </r>
  </si>
  <si>
    <r>
      <rPr>
        <b/>
        <sz val="10"/>
        <color theme="1"/>
        <rFont val="Times New Roman"/>
      </rPr>
      <t>FUNDAÇÃO LEÃO XIII - CNPJ: 33.650.755/0001-90</t>
    </r>
  </si>
  <si>
    <t>Razão Social</t>
  </si>
  <si>
    <t>CNPJ de faturamento</t>
  </si>
  <si>
    <t>Endereço completo do fornecedor</t>
  </si>
  <si>
    <t>E-mail do fornecedor</t>
  </si>
  <si>
    <t>Telefone do fornecedor</t>
  </si>
  <si>
    <t>Data da proposta</t>
  </si>
  <si>
    <t>Vigência Proposta</t>
  </si>
  <si>
    <t xml:space="preserve">REUMO DE PROPOSTA </t>
  </si>
  <si>
    <t>Item</t>
  </si>
  <si>
    <t>Especificação</t>
  </si>
  <si>
    <t>Qtde.</t>
  </si>
  <si>
    <t>Mensal</t>
  </si>
  <si>
    <t>Preço Total</t>
  </si>
  <si>
    <t xml:space="preserve"> FORNECIMENTO  E DISTRIBUIÇÃO DE ALIMENTAÇÃO, CONFORME CONDIÇÕES E EXIGÊNCIAS ESTABELECIDAS.</t>
  </si>
  <si>
    <t>REFEIÇÕES EXTRAORDINÁRIAS</t>
  </si>
  <si>
    <t>SUPLEMENTAÇÃO  NUTRICIONAL</t>
  </si>
  <si>
    <t>COQUETEL FUNCIONAL</t>
  </si>
  <si>
    <t>ESPESSANTE</t>
  </si>
  <si>
    <t>TOTAL</t>
  </si>
  <si>
    <t>LOCAIS DE EXECUÇÃO DO SERVIÇO: 
Rua Treze, Q 27, Travessa 63, s/nº – Conjunto Nova Sepetiba / RJ
Estrada do Mato Alto, nº 6.845 - Guaratiba / RJ</t>
  </si>
  <si>
    <t xml:space="preserve">Razão Social: RESTAURANTE NOVA RODOVIA 2007 LTDA </t>
  </si>
  <si>
    <t>CNPJ: 09.077.954/0001-77</t>
  </si>
  <si>
    <t>Endereço:  EST PREFEITO WILSON PEDRO FRANCISCO</t>
  </si>
  <si>
    <t>Inscrição Estadual: 78.36798.9</t>
  </si>
  <si>
    <t>Telefone (21) 2688-7364</t>
  </si>
  <si>
    <t>E-mail: comercial@nrgourmet.com.br</t>
  </si>
  <si>
    <t xml:space="preserve"> Validade dos preços: 60 dias </t>
  </si>
  <si>
    <t>Prazo de entrega: IMEDIATO</t>
  </si>
  <si>
    <t xml:space="preserve"> Representante: Thalya Santos da Silva  </t>
  </si>
  <si>
    <t xml:space="preserve"> Função: DIRETORA  </t>
  </si>
  <si>
    <t>Data: 03/12/2024</t>
  </si>
  <si>
    <r>
      <rPr>
        <sz val="11"/>
        <color theme="1"/>
        <rFont val="Times New Roman"/>
      </rPr>
      <t>Banco:</t>
    </r>
    <r>
      <rPr>
        <b/>
        <sz val="11"/>
        <color theme="1"/>
        <rFont val="Times New Roman"/>
      </rPr>
      <t xml:space="preserve"> BRADESCO</t>
    </r>
    <r>
      <rPr>
        <sz val="11"/>
        <color theme="1"/>
        <rFont val="Times New Roman"/>
      </rPr>
      <t xml:space="preserve"> </t>
    </r>
  </si>
  <si>
    <t>Agência: 1310</t>
  </si>
  <si>
    <t>NOSSA PROPOSTA DE PREÇOS ENGLOBARÁ TODAS AS DESPESAS RELATIVAS AO OBJETO DO CONTRATO, BEM COMO OS RESPECTIVOS CUSTOS DIRETOS E INDIRETOS, TRIBUTOS, REMUNERAÇÕES, DESPESAS FISCAIS E FINANCEIRAS E QUAISQUER OUTRAS NECESSÁRIAS AO CUMPRIMENTO DO OBJETO DESTA LICITAÇÃO. NENHUMA REIVINDICAÇÃO ADICIONAL DE PAGAMENTO OU REAJUSTAMENTO DE PREÇOS SERÁ CONSIDERADA.</t>
  </si>
  <si>
    <t>COMPOSIÇÃO DE CUSTO REFEIÇÕES</t>
  </si>
  <si>
    <t>FUNDAÇÃO LEÃO XIII</t>
  </si>
  <si>
    <t>ITEM</t>
  </si>
  <si>
    <t>DESCRIÇÃO</t>
  </si>
  <si>
    <t>QUANT. MENSAL / ESTIMADA</t>
  </si>
  <si>
    <t>QUANT. ANUAL (12 MESES)</t>
  </si>
  <si>
    <t>VALOR UNITÁRIO</t>
  </si>
  <si>
    <t>TOTAL MENSAL</t>
  </si>
  <si>
    <t>TOTAL ANUAL (12 MESES)</t>
  </si>
  <si>
    <t>Desjejum</t>
  </si>
  <si>
    <t>Colação</t>
  </si>
  <si>
    <t xml:space="preserve">Almoço </t>
  </si>
  <si>
    <t>Lanche</t>
  </si>
  <si>
    <t>Jantar</t>
  </si>
  <si>
    <t xml:space="preserve">Ceia </t>
  </si>
  <si>
    <t>MOBILIARIO E EQUIPAMENTO</t>
  </si>
  <si>
    <t>QUANTITATIVO 2 UNIDADES</t>
  </si>
  <si>
    <t>VALOR TOTAL</t>
  </si>
  <si>
    <t>Balcão térmico c/ 6 cubas</t>
  </si>
  <si>
    <t>Balcão refrigerado</t>
  </si>
  <si>
    <t>Batedeira industrial planetária</t>
  </si>
  <si>
    <t>Carro de Transporte de alimentos Inox 75Kg 2</t>
  </si>
  <si>
    <t>Cortador de legumes sobre tripé</t>
  </si>
  <si>
    <t>Fogão 06 bocas com forno</t>
  </si>
  <si>
    <t>Freezer horizontal 510 l com termômetro</t>
  </si>
  <si>
    <t>Liquidificador industrial 8 l</t>
  </si>
  <si>
    <t>Refrigerador duplex mínimo 334l com termômetro</t>
  </si>
  <si>
    <t>Preparador / Processador de Alimentos Bivolt 1/2 CV (RBT-6)</t>
  </si>
  <si>
    <t>Mesa auxiliar em aço inox, medindo 2,10 x 0,70 m com 2 cubas, medindo
0,40 x 0,50 m e um coletor (furo) com 25 cm de diâmetro no centro</t>
  </si>
  <si>
    <t>Moedor de Carne, Aço Inox, 4 Engrenagens, Bivolt</t>
  </si>
  <si>
    <t>Extrator / Espremedor De Sucos</t>
  </si>
  <si>
    <t>Balança Digital 15 kg</t>
  </si>
  <si>
    <t>Mesa com seis lugares retangular (2000X800X720)
- Tampo em 18mm ou 25 mm - Estrutura em aço
tubular reforçado, com pintura epóxi, e tratamento
anti- ferrugem</t>
  </si>
  <si>
    <t>Mesa com quatro lugares (1400x800x720 LxPxA) -
Tampo (com espessura em 18mm ou 25mm) -
Estrutura em aço tubular reforçado, com pintura
epóxi, e tratamento anti- ferrugem</t>
  </si>
  <si>
    <t>Botijão de gás P45</t>
  </si>
  <si>
    <r>
      <rPr>
        <sz val="11"/>
        <color theme="1"/>
        <rFont val="Times New Roman"/>
      </rPr>
      <t>Exaustor 50cm, tensão 220V, potência 150W, frequência 60HZ</t>
    </r>
  </si>
  <si>
    <t>Ar-condicionado split piso teto de 30.000 BTUs</t>
  </si>
  <si>
    <t>Ar-condicionado de janela de 30.000 BTUs</t>
  </si>
  <si>
    <t>UTENSILIOS COZINHA</t>
  </si>
  <si>
    <t>Abridores de latas e garrafas profissionais (metal 2 em 1- 11,5cm )</t>
  </si>
  <si>
    <t>Amoladores de facas (aço inox)</t>
  </si>
  <si>
    <t>Assadeiras de alumínio alta soldada nr 08</t>
  </si>
  <si>
    <t>Bacias de alumínio (4 Unidades de 27 litros; 2 Unidades de 21 litros).</t>
  </si>
  <si>
    <t>Bacias multiusos (4 Unidades 10 litros; 2 Unidades 5 litros) em polipropileno.</t>
  </si>
  <si>
    <t>Batedor de ovos 42 cm (aço inox)</t>
  </si>
  <si>
    <t>Botijões térmicos 5 litros (em polipropileno)</t>
  </si>
  <si>
    <t>Bules com alça 3 litros (alumínio)</t>
  </si>
  <si>
    <t>Caçarolas retas com tampa diferentes tamanhos (nr 45 (2 UN); 60 (2 UN); 70 (4 UN) alumínio)</t>
  </si>
  <si>
    <t>Coadores em aço inox 2 litros</t>
  </si>
  <si>
    <t>Colheres de arroz 37 cm (aço inox)</t>
  </si>
  <si>
    <t>Colheres de sopa para os usuários. (15 ml aço inox)</t>
  </si>
  <si>
    <t>Conchas nr 16 (aço inox)</t>
  </si>
  <si>
    <t>Cutelos nr 6 (aço inox)</t>
  </si>
  <si>
    <t>Descascadores de legumes (nr 15 (2 UN) e 20 (2 UN) cabo de plástico e lâmina aço inox)</t>
  </si>
  <si>
    <t>Dispenser para papel toalha (polipropileno 24 cm)</t>
  </si>
  <si>
    <t>Dispenser para sabonete líquido (polipropileno 0,8ml)</t>
  </si>
  <si>
    <t>Dispenser para alcool gel (polipropileno 0,8 ml)</t>
  </si>
  <si>
    <t>Escorredores com 35 cm de diâmetro (alumínio)</t>
  </si>
  <si>
    <t>Escumadeiras tipo raquete n 28 (2 UN), escumadeiras n16 (2 UN) (aço inox)</t>
  </si>
  <si>
    <t>Facas de açougueiro (cabo branco polipropileno nr 10 (2 UN) e nr 12 (2 UN) aço inox)</t>
  </si>
  <si>
    <t>Facas de mesa para os usuários. (aço inox 21cm)</t>
  </si>
  <si>
    <t>Frigideiras antiaderente n 26 (alumínio)</t>
  </si>
  <si>
    <t>Frigideiras sem tampa com alça em alumínio e antiaderente interno nr 45</t>
  </si>
  <si>
    <t>Garfos bidente em alumínio 35cm</t>
  </si>
  <si>
    <t>Garfos de mesa para os usuários. (aço inox)</t>
  </si>
  <si>
    <t>Garrafas térmicas 1,5 litros (polipropileno)</t>
  </si>
  <si>
    <t>Jarra plástica 05 litros</t>
  </si>
  <si>
    <t>Lixeiras com tampa e pedal 240 litros (polipropileno)</t>
  </si>
  <si>
    <t>Paletes (estrato em polipropileno 25X50; 50X50)</t>
  </si>
  <si>
    <t>Panelas de pressão 35 litros (alumínio maciço)</t>
  </si>
  <si>
    <t>Pás em polipropileno 75 cm</t>
  </si>
  <si>
    <t>Pegador de Salada inox 28cm</t>
  </si>
  <si>
    <t>Pratos raso de mesa para os usuários ( 27cm plástico (30 UN) e  louça (30 UN))</t>
  </si>
  <si>
    <t>Pratos fundos de mesa ( 23 cm plástico)</t>
  </si>
  <si>
    <t>Ralador 4 faces (aço inox 12cm x 20 largura)</t>
  </si>
  <si>
    <t>Rolos para massa 20kg (poliestireno maciço 6,5 x 30 cm)</t>
  </si>
  <si>
    <t>Socadores 25cm (polipropileno)</t>
  </si>
  <si>
    <t>Suportes para copos 36 copos (aço inox - 50 x 40 cm)</t>
  </si>
  <si>
    <t>Tábuas em polipropileno (60x40 cm)</t>
  </si>
  <si>
    <t>Tachos furado com pé n50 (alumínio)</t>
  </si>
  <si>
    <t>Tachos n 50 (alumínio)</t>
  </si>
  <si>
    <t>Bastões e bases para MOPs (1 por Equipamento) (inox 1,60m)</t>
  </si>
  <si>
    <t>Termômetro Espeto (2 UN) e Termômetro Laser (2 UN)</t>
  </si>
  <si>
    <t>Leiteira de alumínio 5 litros</t>
  </si>
  <si>
    <t xml:space="preserve">ESTIMATIVA MENSAL DE GÁS </t>
  </si>
  <si>
    <t>DESCRIÇÃO GÁS</t>
  </si>
  <si>
    <t>QUANTITATIVO</t>
  </si>
  <si>
    <t>UNIDADE ACOLHIMENTO. GRANDE</t>
  </si>
  <si>
    <t>P45</t>
  </si>
  <si>
    <t>V. IDOSOS SEPETIBA</t>
  </si>
  <si>
    <t>ESTIMATIVA MENSAL DE MATERIAL DESCARTÁVEL</t>
  </si>
  <si>
    <t>VALOR TOTAL ( MENSAL)</t>
  </si>
  <si>
    <t>Copo Plástico 200 ml</t>
  </si>
  <si>
    <t>Embalagem plástica com tampa para sobremesa</t>
  </si>
  <si>
    <t>Guardanapo de papel branco com 24x24</t>
  </si>
  <si>
    <t>Talheres de mesa</t>
  </si>
  <si>
    <t>Talheres de sobremesa</t>
  </si>
  <si>
    <t>Talheres de café</t>
  </si>
  <si>
    <t>Marmita de Isopor 500 ml</t>
  </si>
  <si>
    <t>Embalagem para individualização dos talheres</t>
  </si>
  <si>
    <r>
      <rPr>
        <sz val="12"/>
        <color theme="1"/>
        <rFont val="Times New Roman"/>
      </rPr>
      <t>Saco para amostra</t>
    </r>
  </si>
  <si>
    <r>
      <rPr>
        <sz val="12"/>
        <color theme="1"/>
        <rFont val="Times New Roman"/>
      </rPr>
      <t>Saco para pães de cachorro quente 18x25</t>
    </r>
  </si>
  <si>
    <r>
      <rPr>
        <sz val="12"/>
        <color theme="1"/>
        <rFont val="Times New Roman"/>
      </rPr>
      <t>Saco para alimentos 40x60</t>
    </r>
  </si>
  <si>
    <r>
      <rPr>
        <sz val="12"/>
        <color theme="1"/>
        <rFont val="Times New Roman"/>
      </rPr>
      <t>Bobinas picotada 40x60</t>
    </r>
  </si>
  <si>
    <r>
      <rPr>
        <sz val="12"/>
        <color theme="1"/>
        <rFont val="Times New Roman"/>
      </rPr>
      <t>Bobinas picotada 35x45</t>
    </r>
  </si>
  <si>
    <r>
      <rPr>
        <sz val="12"/>
        <color theme="1"/>
        <rFont val="Times New Roman"/>
      </rPr>
      <t>Bobinas picotada 30x40</t>
    </r>
  </si>
  <si>
    <r>
      <rPr>
        <sz val="12"/>
        <color theme="1"/>
        <rFont val="Times New Roman"/>
      </rPr>
      <t>Saco de alimento (saco cristal)</t>
    </r>
  </si>
  <si>
    <t>TOTAL ( MENSAL)</t>
  </si>
  <si>
    <t xml:space="preserve">ESTIMATIVA MENSAL DE MATERIAL DE LIMPEZA </t>
  </si>
  <si>
    <t>VALOR TOTAL( MENSAL)</t>
  </si>
  <si>
    <t>Desengordurante 5 litros</t>
  </si>
  <si>
    <t>Detergente Clorado 5 litros</t>
  </si>
  <si>
    <t>Detergente Neutro 5 litros</t>
  </si>
  <si>
    <t>Luva Térmica</t>
  </si>
  <si>
    <t>Limpadores Multiuso 500 ml</t>
  </si>
  <si>
    <t>Toucas descartáveis</t>
  </si>
  <si>
    <t>Vassouras piaçava nº 5</t>
  </si>
  <si>
    <t>Pá coletora com cabo</t>
  </si>
  <si>
    <t>Mop (refil) - refis com 3 unidades</t>
  </si>
  <si>
    <t>Papel Toalha - pacotes c/ 1.000 unidades</t>
  </si>
  <si>
    <t>Álcool em gel 70 % 500 ml</t>
  </si>
  <si>
    <t>Pano de limpeza leve (rolo 300m)</t>
  </si>
  <si>
    <t>Saco plástico reforçado de 240 litros para lixeiras especificidades pacotes de 100 sacos</t>
  </si>
  <si>
    <t>Luva limpeza multiuso antiaderente ou Luva de procedimento latex tamanho M</t>
  </si>
  <si>
    <t>Luva limpeza multiuso antiaderente ou Luva de procedimento latex tamanho G</t>
  </si>
  <si>
    <t>Sanitizante 5 litros</t>
  </si>
  <si>
    <r>
      <rPr>
        <sz val="12"/>
        <color theme="0"/>
        <rFont val="Times New Roman"/>
      </rPr>
      <t>ITEM</t>
    </r>
  </si>
  <si>
    <t>EVENTOS COMEMORATIVOS</t>
  </si>
  <si>
    <t>UNIDADE</t>
  </si>
  <si>
    <t>QUANT.</t>
  </si>
  <si>
    <r>
      <rPr>
        <sz val="12"/>
        <color theme="1"/>
        <rFont val="Times New Roman"/>
      </rPr>
      <t xml:space="preserve">NATAL
</t>
    </r>
    <r>
      <rPr>
        <u/>
        <sz val="12"/>
        <color theme="1"/>
        <rFont val="Times New Roman"/>
      </rPr>
      <t>Descrição dos gêneros e</t>
    </r>
    <r>
      <rPr>
        <sz val="12"/>
        <color theme="1"/>
        <rFont val="Times New Roman"/>
      </rPr>
      <t xml:space="preserve"> </t>
    </r>
    <r>
      <rPr>
        <u/>
        <sz val="12"/>
        <color theme="1"/>
        <rFont val="Times New Roman"/>
      </rPr>
      <t xml:space="preserve">produtos alimentícios:
</t>
    </r>
    <r>
      <rPr>
        <sz val="12"/>
        <color theme="1"/>
        <rFont val="Times New Roman"/>
      </rPr>
      <t xml:space="preserve">Pernil
</t>
    </r>
    <r>
      <rPr>
        <sz val="12"/>
        <color theme="1"/>
        <rFont val="Times New Roman"/>
      </rPr>
      <t xml:space="preserve">Ave Natalina </t>
    </r>
    <r>
      <rPr>
        <sz val="12"/>
        <color theme="1"/>
        <rFont val="Times New Roman"/>
      </rPr>
      <t xml:space="preserve">Farofa </t>
    </r>
    <r>
      <rPr>
        <sz val="13"/>
        <color theme="1"/>
        <rFont val="Times New Roman"/>
      </rPr>
      <t xml:space="preserve">Rabanada </t>
    </r>
    <r>
      <rPr>
        <sz val="12"/>
        <color theme="1"/>
        <rFont val="Times New Roman"/>
      </rPr>
      <t xml:space="preserve">Manjar de Coco
</t>
    </r>
    <r>
      <rPr>
        <sz val="12"/>
        <color theme="1"/>
        <rFont val="Times New Roman"/>
      </rPr>
      <t xml:space="preserve">Salada de Frutas Refresco de uva
</t>
    </r>
    <r>
      <rPr>
        <sz val="12"/>
        <color theme="1"/>
        <rFont val="Times New Roman"/>
      </rPr>
      <t xml:space="preserve">Refrigerante Zero Panetone
</t>
    </r>
    <r>
      <rPr>
        <sz val="12"/>
        <color theme="1"/>
        <rFont val="Times New Roman"/>
      </rPr>
      <t>Chocotone</t>
    </r>
  </si>
  <si>
    <r>
      <rPr>
        <sz val="12"/>
        <color theme="1"/>
        <rFont val="Times New Roman"/>
      </rPr>
      <t>PESSOA</t>
    </r>
  </si>
  <si>
    <r>
      <rPr>
        <sz val="12"/>
        <color theme="1"/>
        <rFont val="Times New Roman"/>
      </rPr>
      <t xml:space="preserve">ANO NOVO
</t>
    </r>
    <r>
      <rPr>
        <u/>
        <sz val="12"/>
        <color theme="1"/>
        <rFont val="Times New Roman"/>
      </rPr>
      <t>Descrição dos gêneros e</t>
    </r>
    <r>
      <rPr>
        <sz val="12"/>
        <color theme="1"/>
        <rFont val="Times New Roman"/>
      </rPr>
      <t xml:space="preserve"> </t>
    </r>
    <r>
      <rPr>
        <u/>
        <sz val="12"/>
        <color theme="1"/>
        <rFont val="Times New Roman"/>
      </rPr>
      <t xml:space="preserve">produtos alimentícios_
</t>
    </r>
    <r>
      <rPr>
        <sz val="12"/>
        <color theme="1"/>
        <rFont val="Times New Roman"/>
      </rPr>
      <t xml:space="preserve">Pernil
</t>
    </r>
    <r>
      <rPr>
        <sz val="12"/>
        <color theme="1"/>
        <rFont val="Times New Roman"/>
      </rPr>
      <t xml:space="preserve">Ave Natalina Farofa Rabanada Manjar de Coco
</t>
    </r>
    <r>
      <rPr>
        <sz val="12"/>
        <color theme="1"/>
        <rFont val="Times New Roman"/>
      </rPr>
      <t xml:space="preserve">Salada de Frutas Refresco de uva
</t>
    </r>
    <r>
      <rPr>
        <sz val="12"/>
        <color theme="1"/>
        <rFont val="Times New Roman"/>
      </rPr>
      <t xml:space="preserve">Refrigerante Zero Panetone
</t>
    </r>
    <r>
      <rPr>
        <sz val="12"/>
        <color theme="1"/>
        <rFont val="Times New Roman"/>
      </rPr>
      <t>Chocotone</t>
    </r>
  </si>
  <si>
    <r>
      <rPr>
        <sz val="12"/>
        <color theme="1"/>
        <rFont val="Times New Roman"/>
      </rPr>
      <t>PESSOA</t>
    </r>
  </si>
  <si>
    <t>FESTA JUNINA
Descrição dos gêneros e
produtos alimentícios:
2 tipos de Bolo - Cenoura
e Aipim
Cachorro Quente
Caldos diversos
Canjica
Milho cozido
Doces típicos (paçoca, pé
de moleque, cocada, doce
de amendoim, pé de
moça)
Refrigerante Zero
Suco concentrado ou
polpa, ou mate, ou
guaraná natural</t>
  </si>
  <si>
    <r>
      <rPr>
        <sz val="12"/>
        <color theme="1"/>
        <rFont val="Times New Roman"/>
      </rPr>
      <t>PESSOA</t>
    </r>
  </si>
  <si>
    <r>
      <rPr>
        <b/>
        <sz val="12"/>
        <color theme="1"/>
        <rFont val="Times New Roman"/>
      </rPr>
      <t xml:space="preserve">ANIVERSARIANTES
</t>
    </r>
    <r>
      <rPr>
        <sz val="12"/>
        <color theme="1"/>
        <rFont val="Times New Roman"/>
      </rPr>
      <t xml:space="preserve">DO MÊS
</t>
    </r>
    <r>
      <rPr>
        <b/>
        <u/>
        <sz val="12"/>
        <color theme="1"/>
        <rFont val="Times New Roman"/>
      </rPr>
      <t>Descrição dos gêneros e</t>
    </r>
    <r>
      <rPr>
        <b/>
        <sz val="12"/>
        <color theme="1"/>
        <rFont val="Times New Roman"/>
      </rPr>
      <t xml:space="preserve"> </t>
    </r>
    <r>
      <rPr>
        <b/>
        <u/>
        <sz val="12"/>
        <color theme="1"/>
        <rFont val="Times New Roman"/>
      </rPr>
      <t xml:space="preserve">produtos alimentícios:
</t>
    </r>
    <r>
      <rPr>
        <sz val="12"/>
        <color theme="1"/>
        <rFont val="Times New Roman"/>
      </rPr>
      <t xml:space="preserve">Cachorro Quente Refrigerante Zero
Suco concentrado ou polpa, ou
Mate, ou guaraná natural Bolo Confeitado
Bolo de chocolate fatiado Salgadinhos Diversos
Docinhos           (diversos:
cajuzinho,        brigadeiro, beijinho de coco)
</t>
    </r>
  </si>
  <si>
    <r>
      <rPr>
        <sz val="12"/>
        <color theme="1"/>
        <rFont val="Times New Roman"/>
      </rPr>
      <t>PESSOA</t>
    </r>
  </si>
  <si>
    <t xml:space="preserve">TOTAL </t>
  </si>
  <si>
    <t>SUPLEMENTAÇÃO  NUTRICIONAL  PARA AS DUAS UNIDADES DE ACOLHIMENTO:</t>
  </si>
  <si>
    <t>UNIDADE DE ACOLHIMENTO CAMPO GRANDE</t>
  </si>
  <si>
    <r>
      <rPr>
        <b/>
        <sz val="12"/>
        <color theme="1"/>
        <rFont val="Times New Roman"/>
      </rPr>
      <t xml:space="preserve">CLASSIFICAÇÃO   1   </t>
    </r>
    <r>
      <rPr>
        <sz val="12"/>
        <color theme="1"/>
        <rFont val="Times New Roman"/>
      </rPr>
      <t>- Suplemento   para  suporte   nutricional   de  alta  densidade   calórico-   proteica. (atualmente utiliza-se o Nutren Senior)</t>
    </r>
  </si>
  <si>
    <t xml:space="preserve">1 (vez) ao dia Diariamente  </t>
  </si>
  <si>
    <t>2 (vezes) ao dia Diariamente</t>
  </si>
  <si>
    <t>3 (vezes) ao dia Diariamente</t>
  </si>
  <si>
    <t xml:space="preserve">08 usuários acolhidos        </t>
  </si>
  <si>
    <t xml:space="preserve">     09 usuários acolhidos</t>
  </si>
  <si>
    <t xml:space="preserve">08 doses diárias                                    </t>
  </si>
  <si>
    <t xml:space="preserve">   18 doses diárias  </t>
  </si>
  <si>
    <t xml:space="preserve">      6 doses diárias</t>
  </si>
  <si>
    <t>Total de usuários que fazem essa suplementação nutricional: 19 
Total de doses diárias: 32
Total de doses mensais: 960 doses</t>
  </si>
  <si>
    <t>VALOR TOTAL:</t>
  </si>
  <si>
    <r>
      <rPr>
        <b/>
        <sz val="12"/>
        <color theme="1"/>
        <rFont val="Times New Roman"/>
      </rPr>
      <t xml:space="preserve">CLASSIFICAÇÃO  2 </t>
    </r>
    <r>
      <rPr>
        <sz val="12"/>
        <color theme="1"/>
        <rFont val="Times New Roman"/>
      </rPr>
      <t>- Suplemento  suporte nutricional  com controle glicêmico (atualmente,  utiliza-se   o Nutren Control )</t>
    </r>
  </si>
  <si>
    <t>1 (vez) ao dia Diariamente</t>
  </si>
  <si>
    <t xml:space="preserve">  2 (vezes) ao dia Diariamente</t>
  </si>
  <si>
    <t xml:space="preserve">06 usuários acolhidos            </t>
  </si>
  <si>
    <t xml:space="preserve"> 05 usuários acolhidos</t>
  </si>
  <si>
    <t>-</t>
  </si>
  <si>
    <t xml:space="preserve">06 doses diárias                      </t>
  </si>
  <si>
    <t xml:space="preserve">10 doses diárias                               </t>
  </si>
  <si>
    <t>Total de usuários que fazem essa suplementação nutricional: 11
Total de doses diárias: 16
Total de doses mensais: 480 doses</t>
  </si>
  <si>
    <r>
      <rPr>
        <b/>
        <sz val="12"/>
        <color theme="1"/>
        <rFont val="Times New Roman"/>
      </rPr>
      <t>CLASSIFICAÇÃO 3</t>
    </r>
    <r>
      <rPr>
        <sz val="12"/>
        <color theme="1"/>
        <rFont val="Times New Roman"/>
      </rPr>
      <t xml:space="preserve"> - Suplemento para suporte nutricional e recuperação tecidual (atualmente, utiliza-se o Novasource Proline)</t>
    </r>
  </si>
  <si>
    <t xml:space="preserve">2 (vezes) ao dia Diariamente  </t>
  </si>
  <si>
    <t xml:space="preserve">02 usuários acolhidos       </t>
  </si>
  <si>
    <t xml:space="preserve">02 doses diária       </t>
  </si>
  <si>
    <t>Total de usuários que fazem essa suplementação nutricional: 02 
Total de doses diárias: 02
Total de doses mensais: 60 doses</t>
  </si>
  <si>
    <r>
      <rPr>
        <b/>
        <sz val="12"/>
        <color theme="1"/>
        <rFont val="Times New Roman"/>
      </rPr>
      <t xml:space="preserve">CLASSIFICAÇÃO    4 </t>
    </r>
    <r>
      <rPr>
        <sz val="12"/>
        <color theme="1"/>
        <rFont val="Times New Roman"/>
      </rPr>
      <t xml:space="preserve">   - Suplemento   para   controle   específico   de   proteínas,   potássio,   fósforo   e sódio (atualmente, utiliza-se o Nutri R)</t>
    </r>
  </si>
  <si>
    <t xml:space="preserve">01 usuários acolhidos        </t>
  </si>
  <si>
    <r>
      <rPr>
        <sz val="12"/>
        <color theme="1"/>
        <rFont val="Times New Roman"/>
      </rPr>
      <t>01 dose diária</t>
    </r>
  </si>
  <si>
    <t>Total de usuários que fazem essa suplementação nutricional: 01 
Total de doses diárias: 01
Total de doses mensais: 30 doses</t>
  </si>
  <si>
    <r>
      <rPr>
        <b/>
        <sz val="12"/>
        <color theme="1"/>
        <rFont val="Times New Roman"/>
      </rPr>
      <t xml:space="preserve">CLASSIFICAÇÃO  5 </t>
    </r>
    <r>
      <rPr>
        <sz val="12"/>
        <color theme="1"/>
        <rFont val="Times New Roman"/>
      </rPr>
      <t xml:space="preserve">   -  Suplementos   de  fibras  solúveis,  glutamina,   prebióticos/probióticos.  Alguns exemplos disponíveis no mercado: Nutren Fibre, Glutamine Pro, Simbioftora.</t>
    </r>
  </si>
  <si>
    <t>Atualmente, em ambas as unidades de acolhimento, não há usuários que utilizem essa classificação de suplementos.</t>
  </si>
  <si>
    <t>UNIDADE DE ACOLHIMENTO VILA RESIDENCIAL DE IDOSOS DE SEPETIBA</t>
  </si>
  <si>
    <r>
      <rPr>
        <b/>
        <sz val="12"/>
        <color theme="1"/>
        <rFont val="Times New Roman"/>
      </rPr>
      <t xml:space="preserve">CLASSIFICAÇÃO   1   </t>
    </r>
    <r>
      <rPr>
        <sz val="12"/>
        <color theme="1"/>
        <rFont val="Times New Roman"/>
      </rPr>
      <t>- Suplemento   para  suporte   nutricional   de  alta  densidade   calórico-   proteica. (atualmente utiliza-se o Nutren Senior)</t>
    </r>
  </si>
  <si>
    <t xml:space="preserve">05 usuários acolhidos        </t>
  </si>
  <si>
    <t xml:space="preserve">    05 usuários acolhidos</t>
  </si>
  <si>
    <t xml:space="preserve">05 doses diárias                                    </t>
  </si>
  <si>
    <t xml:space="preserve">   10 doses diárias  </t>
  </si>
  <si>
    <t>Total de usuários que fazem essa suplementação nutricional: 10
Total de doses diárias: 15
Total de doses mensais: 450 doses</t>
  </si>
  <si>
    <t>COQUETEL FUNCIONAL  PARA AS DUAS UNIDADES DE ACOLHIMENTO</t>
  </si>
  <si>
    <t>UNIDADE DE ACOLHIMENTO  CAMPO GRANDE</t>
  </si>
  <si>
    <r>
      <rPr>
        <sz val="12"/>
        <color theme="0"/>
        <rFont val="Times New Roman"/>
      </rPr>
      <t>COMPOSIÇAO</t>
    </r>
  </si>
  <si>
    <t xml:space="preserve">PORÇÃO POR COQUETEL </t>
  </si>
  <si>
    <t xml:space="preserve"> FREQUÊNCIA</t>
  </si>
  <si>
    <r>
      <rPr>
        <sz val="12"/>
        <color rgb="FF000000"/>
        <rFont val="Times New Roman"/>
      </rPr>
      <t xml:space="preserve">01 Fatia de mamão papaia sem casca e sem caroço (50gr) </t>
    </r>
    <r>
      <rPr>
        <sz val="12"/>
        <color rgb="FF181818"/>
        <rFont val="Times New Roman"/>
      </rPr>
      <t xml:space="preserve">03 ameixas secas sem caroço (30gr)
</t>
    </r>
    <r>
      <rPr>
        <sz val="12"/>
        <color rgb="FF000000"/>
        <rFont val="Times New Roman"/>
      </rPr>
      <t xml:space="preserve">100 ml de suco de laranja (sem coar)
</t>
    </r>
    <r>
      <rPr>
        <sz val="12"/>
        <color rgb="FF000000"/>
        <rFont val="Times New Roman"/>
      </rPr>
      <t>50 ml água gelada (filtrada)</t>
    </r>
  </si>
  <si>
    <r>
      <rPr>
        <sz val="12"/>
        <color theme="1"/>
        <rFont val="Times New Roman"/>
      </rPr>
      <t>200 ml</t>
    </r>
  </si>
  <si>
    <r>
      <rPr>
        <sz val="12"/>
        <color theme="1"/>
        <rFont val="Times New Roman"/>
      </rPr>
      <t>Diária</t>
    </r>
  </si>
  <si>
    <t xml:space="preserve">1 (vez) ao dia Diariamente    </t>
  </si>
  <si>
    <t xml:space="preserve">  Diariamente</t>
  </si>
  <si>
    <t xml:space="preserve">11 doses    </t>
  </si>
  <si>
    <t xml:space="preserve"> 200m1</t>
  </si>
  <si>
    <t xml:space="preserve">11 usuários acolhidos </t>
  </si>
  <si>
    <t xml:space="preserve"> 2.200 ml</t>
  </si>
  <si>
    <r>
      <rPr>
        <sz val="12"/>
        <color theme="1"/>
        <rFont val="Times New Roman"/>
      </rPr>
      <t xml:space="preserve">Total de usuários que fazem uso do coquetel funcional: 11 
Total de doses diárias: 11
Total </t>
    </r>
    <r>
      <rPr>
        <b/>
        <sz val="12"/>
        <color theme="1"/>
        <rFont val="Times New Roman"/>
      </rPr>
      <t xml:space="preserve">de doses </t>
    </r>
    <r>
      <rPr>
        <sz val="12"/>
        <color theme="1"/>
        <rFont val="Times New Roman"/>
      </rPr>
      <t xml:space="preserve">mensais: </t>
    </r>
    <r>
      <rPr>
        <b/>
        <sz val="12"/>
        <color theme="1"/>
        <rFont val="Times New Roman"/>
      </rPr>
      <t>330</t>
    </r>
  </si>
  <si>
    <t>UNIDADE  DE ACOLHIMENTO VILA RESIDENCIAL DE IDOSOS SEPETIBA</t>
  </si>
  <si>
    <t>COMPOSIÇÃO</t>
  </si>
  <si>
    <t>PORÇÃO POR COQUETEL</t>
  </si>
  <si>
    <t>FREQUÊNCIA</t>
  </si>
  <si>
    <r>
      <rPr>
        <sz val="12"/>
        <color theme="1"/>
        <rFont val="Times New Roman"/>
      </rPr>
      <t>150 ml de suco de laranja 50g inhame cru</t>
    </r>
  </si>
  <si>
    <r>
      <rPr>
        <sz val="12"/>
        <color theme="1"/>
        <rFont val="Times New Roman"/>
      </rPr>
      <t>200 ml</t>
    </r>
  </si>
  <si>
    <r>
      <rPr>
        <sz val="12"/>
        <color theme="1"/>
        <rFont val="Times New Roman"/>
      </rPr>
      <t>DIÁRIA</t>
    </r>
  </si>
  <si>
    <r>
      <rPr>
        <sz val="12"/>
        <color rgb="FF000000"/>
        <rFont val="Times New Roman"/>
      </rPr>
      <t xml:space="preserve">1 limão
</t>
    </r>
    <r>
      <rPr>
        <sz val="12"/>
        <color rgb="FF000000"/>
        <rFont val="Times New Roman"/>
      </rPr>
      <t>150 ml de suco de laranja Meia folha de couve</t>
    </r>
  </si>
  <si>
    <r>
      <rPr>
        <sz val="12"/>
        <color theme="1"/>
        <rFont val="Times New Roman"/>
      </rPr>
      <t>200 ml</t>
    </r>
  </si>
  <si>
    <r>
      <rPr>
        <sz val="12"/>
        <color theme="1"/>
        <rFont val="Times New Roman"/>
      </rPr>
      <t>DIÁRIA</t>
    </r>
  </si>
  <si>
    <r>
      <rPr>
        <sz val="12"/>
        <color rgb="FF000000"/>
        <rFont val="Times New Roman"/>
      </rPr>
      <t xml:space="preserve">150 ml de suco de laranja Meia folha de couve
</t>
    </r>
    <r>
      <rPr>
        <sz val="12"/>
        <color rgb="FF000000"/>
        <rFont val="Times New Roman"/>
      </rPr>
      <t>Um quarto de beterraba crua</t>
    </r>
  </si>
  <si>
    <r>
      <rPr>
        <sz val="12"/>
        <color theme="1"/>
        <rFont val="Times New Roman"/>
      </rPr>
      <t>200 ml</t>
    </r>
  </si>
  <si>
    <r>
      <rPr>
        <sz val="12"/>
        <color theme="1"/>
        <rFont val="Times New Roman"/>
      </rPr>
      <t>DIÁRIA</t>
    </r>
  </si>
  <si>
    <r>
      <rPr>
        <sz val="12"/>
        <color rgb="FF000000"/>
        <rFont val="Times New Roman"/>
      </rPr>
      <t xml:space="preserve">150 ml de suco de laranja Meia folha de couve
</t>
    </r>
    <r>
      <rPr>
        <sz val="12"/>
        <color rgb="FF000000"/>
        <rFont val="Times New Roman"/>
      </rPr>
      <t>1 rodela de abacaxi</t>
    </r>
  </si>
  <si>
    <r>
      <rPr>
        <sz val="12"/>
        <color theme="1"/>
        <rFont val="Times New Roman"/>
      </rPr>
      <t>200 ml</t>
    </r>
  </si>
  <si>
    <r>
      <rPr>
        <sz val="12"/>
        <color theme="1"/>
        <rFont val="Times New Roman"/>
      </rPr>
      <t>DIÁRIA</t>
    </r>
  </si>
  <si>
    <r>
      <rPr>
        <sz val="12"/>
        <color rgb="FF000000"/>
        <rFont val="Times New Roman"/>
      </rPr>
      <t xml:space="preserve">1 limão
</t>
    </r>
    <r>
      <rPr>
        <sz val="12"/>
        <color rgb="FF000000"/>
        <rFont val="Times New Roman"/>
      </rPr>
      <t>150 ml de suco de laranja 1 fatia de melão (50g)</t>
    </r>
  </si>
  <si>
    <r>
      <rPr>
        <sz val="12"/>
        <color theme="1"/>
        <rFont val="Times New Roman"/>
      </rPr>
      <t>200 ml</t>
    </r>
  </si>
  <si>
    <r>
      <rPr>
        <sz val="12"/>
        <color theme="1"/>
        <rFont val="Times New Roman"/>
      </rPr>
      <t>DIÁRIA</t>
    </r>
  </si>
  <si>
    <r>
      <rPr>
        <sz val="12"/>
        <color rgb="FF000000"/>
        <rFont val="Times New Roman"/>
      </rPr>
      <t xml:space="preserve">150 ml de suco de laranja
</t>
    </r>
    <r>
      <rPr>
        <sz val="12"/>
        <color rgb="FF000000"/>
        <rFont val="Times New Roman"/>
      </rPr>
      <t>1 fatia de mamão papaia sem casca e sem caroço (50g) 1 colher (sopa) de aveia</t>
    </r>
  </si>
  <si>
    <r>
      <rPr>
        <sz val="12"/>
        <color theme="1"/>
        <rFont val="Times New Roman"/>
      </rPr>
      <t>200 ml</t>
    </r>
  </si>
  <si>
    <r>
      <rPr>
        <sz val="12"/>
        <color theme="1"/>
        <rFont val="Times New Roman"/>
      </rPr>
      <t>DIÁRIA</t>
    </r>
  </si>
  <si>
    <r>
      <rPr>
        <sz val="12"/>
        <color rgb="FF000000"/>
        <rFont val="Times New Roman"/>
      </rPr>
      <t xml:space="preserve">150 ml de suco de laranja Meia cenoura crua
</t>
    </r>
    <r>
      <rPr>
        <sz val="12"/>
        <color rgb="FF000000"/>
        <rFont val="Times New Roman"/>
      </rPr>
      <t>50g inhame cru</t>
    </r>
  </si>
  <si>
    <r>
      <rPr>
        <sz val="12"/>
        <color theme="1"/>
        <rFont val="Times New Roman"/>
      </rPr>
      <t>200 ml</t>
    </r>
  </si>
  <si>
    <r>
      <rPr>
        <sz val="12"/>
        <color theme="1"/>
        <rFont val="Times New Roman"/>
      </rPr>
      <t>DIÁRIA</t>
    </r>
  </si>
  <si>
    <t xml:space="preserve">22 doses    </t>
  </si>
  <si>
    <t xml:space="preserve">         200m1</t>
  </si>
  <si>
    <t xml:space="preserve">22 usuários acolhidos </t>
  </si>
  <si>
    <t xml:space="preserve">                            4.400 ml</t>
  </si>
  <si>
    <r>
      <rPr>
        <sz val="12"/>
        <color theme="1"/>
        <rFont val="Times New Roman"/>
      </rPr>
      <t xml:space="preserve">Total de usuários que fazem uso do coquetel funcional: 22
Total de doses diárias: 22
Total </t>
    </r>
    <r>
      <rPr>
        <b/>
        <sz val="12"/>
        <color theme="1"/>
        <rFont val="Times New Roman"/>
      </rPr>
      <t xml:space="preserve">de doses </t>
    </r>
    <r>
      <rPr>
        <sz val="12"/>
        <color theme="1"/>
        <rFont val="Times New Roman"/>
      </rPr>
      <t xml:space="preserve">mensais: </t>
    </r>
    <r>
      <rPr>
        <b/>
        <sz val="12"/>
        <color theme="1"/>
        <rFont val="Times New Roman"/>
      </rPr>
      <t>660</t>
    </r>
  </si>
  <si>
    <t>ESPESSANTE  PARA AS DUAS UNIDADES DE ACOLHIMENTO</t>
  </si>
  <si>
    <r>
      <rPr>
        <b/>
        <sz val="12"/>
        <color theme="0"/>
        <rFont val="Times New Roman"/>
      </rPr>
      <t>UNIDADE DE ACOLHIMENTO CAMPO GRANDE</t>
    </r>
  </si>
  <si>
    <r>
      <rPr>
        <sz val="12"/>
        <color theme="0"/>
        <rFont val="Times New Roman"/>
      </rPr>
      <t>QUANTIDADE DE
USUÁRIOS</t>
    </r>
  </si>
  <si>
    <t>TIPO DE CONSISTÊNCIA</t>
  </si>
  <si>
    <t>DOSAGEM</t>
  </si>
  <si>
    <t>QUANTIDADE DIÁRIA</t>
  </si>
  <si>
    <t xml:space="preserve">   TOTAL</t>
  </si>
  <si>
    <r>
      <rPr>
        <sz val="12"/>
        <color theme="1"/>
        <rFont val="Times New Roman"/>
      </rPr>
      <t>5 USUÁRIOS</t>
    </r>
  </si>
  <si>
    <r>
      <rPr>
        <sz val="12"/>
        <color theme="1"/>
        <rFont val="Times New Roman"/>
      </rPr>
      <t>PUDIM</t>
    </r>
  </si>
  <si>
    <r>
      <rPr>
        <sz val="12"/>
        <color rgb="FF000000"/>
        <rFont val="Times New Roman"/>
      </rPr>
      <t xml:space="preserve">3COLHERS
</t>
    </r>
    <r>
      <rPr>
        <sz val="12"/>
        <color rgb="FF000000"/>
        <rFont val="Times New Roman"/>
      </rPr>
      <t>DOSADOR</t>
    </r>
  </si>
  <si>
    <r>
      <rPr>
        <sz val="12"/>
        <color theme="1"/>
        <rFont val="Times New Roman"/>
      </rPr>
      <t>370g</t>
    </r>
  </si>
  <si>
    <r>
      <rPr>
        <sz val="12"/>
        <color theme="1"/>
        <rFont val="Times New Roman"/>
      </rPr>
      <t>11,100kg</t>
    </r>
  </si>
  <si>
    <r>
      <rPr>
        <sz val="12"/>
        <color theme="1"/>
        <rFont val="Times New Roman"/>
      </rPr>
      <t>1 USUÁRIO</t>
    </r>
  </si>
  <si>
    <r>
      <rPr>
        <sz val="12"/>
        <color theme="1"/>
        <rFont val="Times New Roman"/>
      </rPr>
      <t>NÉCTAR</t>
    </r>
  </si>
  <si>
    <r>
      <rPr>
        <sz val="12"/>
        <color rgb="FF000000"/>
        <rFont val="Times New Roman"/>
      </rPr>
      <t xml:space="preserve">ICOLHER
</t>
    </r>
    <r>
      <rPr>
        <sz val="12"/>
        <color rgb="FF000000"/>
        <rFont val="Times New Roman"/>
      </rPr>
      <t>DOSADOR</t>
    </r>
  </si>
  <si>
    <r>
      <rPr>
        <sz val="12"/>
        <color theme="1"/>
        <rFont val="Times New Roman"/>
      </rPr>
      <t>39g</t>
    </r>
  </si>
  <si>
    <r>
      <rPr>
        <sz val="12"/>
        <color theme="1"/>
        <rFont val="Times New Roman"/>
      </rPr>
      <t>1.170kg</t>
    </r>
  </si>
  <si>
    <r>
      <rPr>
        <sz val="12"/>
        <color theme="1"/>
        <rFont val="Times New Roman"/>
      </rPr>
      <t>12 USUÁRIOS</t>
    </r>
  </si>
  <si>
    <r>
      <rPr>
        <sz val="12"/>
        <color theme="1"/>
        <rFont val="Times New Roman"/>
      </rPr>
      <t>MEL</t>
    </r>
  </si>
  <si>
    <r>
      <rPr>
        <sz val="12"/>
        <color theme="1"/>
        <rFont val="Times New Roman"/>
      </rPr>
      <t>2 COLHERES DOSADOR</t>
    </r>
  </si>
  <si>
    <r>
      <rPr>
        <sz val="12"/>
        <color theme="1"/>
        <rFont val="Times New Roman"/>
      </rPr>
      <t>540g</t>
    </r>
  </si>
  <si>
    <r>
      <rPr>
        <sz val="12"/>
        <color theme="1"/>
        <rFont val="Times New Roman"/>
      </rPr>
      <t>16,200kg</t>
    </r>
  </si>
  <si>
    <r>
      <rPr>
        <sz val="12"/>
        <color theme="1"/>
        <rFont val="Times New Roman"/>
      </rPr>
      <t>-</t>
    </r>
  </si>
  <si>
    <r>
      <rPr>
        <sz val="12"/>
        <color theme="1"/>
        <rFont val="Times New Roman"/>
      </rPr>
      <t>949g</t>
    </r>
  </si>
  <si>
    <r>
      <rPr>
        <sz val="12"/>
        <color theme="1"/>
        <rFont val="Times New Roman"/>
      </rPr>
      <t>28.470 kg</t>
    </r>
  </si>
  <si>
    <r>
      <rPr>
        <b/>
        <sz val="12"/>
        <color theme="0"/>
        <rFont val="Times New Roman"/>
      </rPr>
      <t>UNIDADE  DE ACOLHIMENTO  VILA RESIDENCIAL  DE IDOSOS SEPETIBA</t>
    </r>
  </si>
  <si>
    <r>
      <rPr>
        <sz val="12"/>
        <color theme="0"/>
        <rFont val="Times New Roman"/>
      </rPr>
      <t>QUANTIDADE DE
USUÁRIOS</t>
    </r>
  </si>
  <si>
    <r>
      <rPr>
        <sz val="12"/>
        <color theme="1"/>
        <rFont val="Times New Roman"/>
      </rPr>
      <t>01 USUÁRIO</t>
    </r>
  </si>
  <si>
    <r>
      <rPr>
        <sz val="12"/>
        <color theme="1"/>
        <rFont val="Times New Roman"/>
      </rPr>
      <t>NÉCTAR</t>
    </r>
  </si>
  <si>
    <r>
      <rPr>
        <sz val="12"/>
        <color rgb="FF000000"/>
        <rFont val="Times New Roman"/>
      </rPr>
      <t xml:space="preserve">l COLHER
</t>
    </r>
    <r>
      <rPr>
        <sz val="12"/>
        <color rgb="FF000000"/>
        <rFont val="Times New Roman"/>
      </rPr>
      <t>DOSADOR</t>
    </r>
  </si>
  <si>
    <r>
      <rPr>
        <sz val="12"/>
        <color theme="1"/>
        <rFont val="Times New Roman"/>
      </rPr>
      <t>39g</t>
    </r>
  </si>
  <si>
    <r>
      <rPr>
        <sz val="12"/>
        <color theme="1"/>
        <rFont val="Times New Roman"/>
      </rPr>
      <t>1.170kg</t>
    </r>
  </si>
  <si>
    <t xml:space="preserve">COMPOSIÇÃO DE CUSTO DE MÃO DE OBRA </t>
  </si>
  <si>
    <t>QUANT.  PROFISSIONAL</t>
  </si>
  <si>
    <t xml:space="preserve">NUTRICIONISTA </t>
  </si>
  <si>
    <t>COZINHEIRO</t>
  </si>
  <si>
    <t xml:space="preserve">AUXILIAR DE COZINHA  </t>
  </si>
  <si>
    <t>AUXILIAR DE SERVIÇOS GERAIS</t>
  </si>
  <si>
    <r>
      <rPr>
        <b/>
        <sz val="11"/>
        <color theme="1"/>
        <rFont val="Trebuchet MS"/>
      </rPr>
      <t>DISCRIMINAÇÃO DOS SERVIÇOS (DADOS REFERENTES À CONTRATAÇÃO)</t>
    </r>
  </si>
  <si>
    <r>
      <rPr>
        <sz val="11"/>
        <color theme="1"/>
        <rFont val="Calibri"/>
      </rPr>
      <t>A</t>
    </r>
  </si>
  <si>
    <r>
      <rPr>
        <sz val="11"/>
        <color theme="1"/>
        <rFont val="Calibri"/>
      </rPr>
      <t>Data de apresentação da proposta (dia/mês/ano)</t>
    </r>
  </si>
  <si>
    <r>
      <rPr>
        <sz val="11"/>
        <color theme="1"/>
        <rFont val="Calibri"/>
      </rPr>
      <t>B</t>
    </r>
  </si>
  <si>
    <r>
      <rPr>
        <sz val="11"/>
        <color theme="1"/>
        <rFont val="Calibri"/>
      </rPr>
      <t>Município/UF</t>
    </r>
  </si>
  <si>
    <r>
      <rPr>
        <sz val="11"/>
        <color theme="1"/>
        <rFont val="Calibri"/>
      </rPr>
      <t>C</t>
    </r>
  </si>
  <si>
    <r>
      <rPr>
        <sz val="11"/>
        <color theme="1"/>
        <rFont val="Calibri"/>
      </rPr>
      <t>Ano do Acordo, Convenção ou Dissídio Coletivo</t>
    </r>
  </si>
  <si>
    <r>
      <rPr>
        <sz val="11"/>
        <color theme="1"/>
        <rFont val="Calibri"/>
      </rPr>
      <t>D</t>
    </r>
  </si>
  <si>
    <r>
      <rPr>
        <sz val="11"/>
        <color theme="1"/>
        <rFont val="Calibri"/>
      </rPr>
      <t>Número de meses de execução contratual</t>
    </r>
  </si>
  <si>
    <t xml:space="preserve">1. MÓDULOS
</t>
  </si>
  <si>
    <t>Mão de obra
Mão de obra vinculada à execução contratual</t>
  </si>
  <si>
    <r>
      <rPr>
        <sz val="11"/>
        <color theme="1"/>
        <rFont val="Calibri"/>
      </rPr>
      <t>Dados para composição dos custos referentes a mão de obra</t>
    </r>
  </si>
  <si>
    <t>Tipo de Serviço (mesmo serviço com características distintas)</t>
  </si>
  <si>
    <t>Alimentação</t>
  </si>
  <si>
    <r>
      <rPr>
        <sz val="11"/>
        <color theme="1"/>
        <rFont val="Calibri"/>
      </rPr>
      <t>Salário Normativo da Categoria Profissional</t>
    </r>
  </si>
  <si>
    <t>Categoria Profissional (vinculada à execução contratual)</t>
  </si>
  <si>
    <r>
      <rPr>
        <sz val="11"/>
        <color theme="1"/>
        <rFont val="Calibri"/>
      </rPr>
      <t>Data-Base da Categoria (dia/mês/ano)</t>
    </r>
  </si>
  <si>
    <t>Classificação Brasileira de Ocupações (CBO):</t>
  </si>
  <si>
    <r>
      <rPr>
        <b/>
        <sz val="11"/>
        <color theme="1"/>
        <rFont val="Calibri"/>
      </rPr>
      <t>Módulo 1 - Composição da Remuneração</t>
    </r>
  </si>
  <si>
    <r>
      <rPr>
        <b/>
        <sz val="11"/>
        <color theme="1"/>
        <rFont val="Calibri"/>
      </rPr>
      <t>Composição da Remuneração</t>
    </r>
  </si>
  <si>
    <r>
      <rPr>
        <b/>
        <sz val="11"/>
        <color theme="1"/>
        <rFont val="Calibri"/>
      </rPr>
      <t>Valor (R$)</t>
    </r>
  </si>
  <si>
    <r>
      <rPr>
        <sz val="11"/>
        <color theme="1"/>
        <rFont val="Calibri"/>
      </rPr>
      <t>A</t>
    </r>
  </si>
  <si>
    <r>
      <rPr>
        <sz val="11"/>
        <color theme="1"/>
        <rFont val="Calibri"/>
      </rPr>
      <t>Salário Base</t>
    </r>
  </si>
  <si>
    <r>
      <rPr>
        <sz val="11"/>
        <color theme="1"/>
        <rFont val="Calibri"/>
      </rPr>
      <t>B</t>
    </r>
  </si>
  <si>
    <r>
      <rPr>
        <sz val="11"/>
        <color theme="1"/>
        <rFont val="Calibri"/>
      </rPr>
      <t>Adicional de Periculosidade</t>
    </r>
  </si>
  <si>
    <r>
      <rPr>
        <sz val="11"/>
        <color theme="1"/>
        <rFont val="Calibri"/>
      </rPr>
      <t>C</t>
    </r>
  </si>
  <si>
    <r>
      <rPr>
        <sz val="11"/>
        <color theme="1"/>
        <rFont val="Calibri"/>
      </rPr>
      <t>Adicional de Insalubridade</t>
    </r>
  </si>
  <si>
    <r>
      <rPr>
        <sz val="11"/>
        <color theme="1"/>
        <rFont val="Calibri"/>
      </rPr>
      <t>D</t>
    </r>
  </si>
  <si>
    <r>
      <rPr>
        <sz val="11"/>
        <color theme="1"/>
        <rFont val="Calibri"/>
      </rPr>
      <t>Adicional Noturno</t>
    </r>
  </si>
  <si>
    <r>
      <rPr>
        <sz val="11"/>
        <color theme="1"/>
        <rFont val="Calibri"/>
      </rPr>
      <t>E</t>
    </r>
  </si>
  <si>
    <r>
      <rPr>
        <sz val="11"/>
        <color theme="1"/>
        <rFont val="Calibri"/>
      </rPr>
      <t>Adicional de Hora Noturna Reduzida</t>
    </r>
  </si>
  <si>
    <r>
      <rPr>
        <sz val="11"/>
        <color theme="1"/>
        <rFont val="Calibri"/>
      </rPr>
      <t>F</t>
    </r>
  </si>
  <si>
    <r>
      <rPr>
        <sz val="11"/>
        <color theme="1"/>
        <rFont val="Calibri"/>
      </rPr>
      <t>Adicional de Hora Extra</t>
    </r>
  </si>
  <si>
    <r>
      <rPr>
        <sz val="11"/>
        <color theme="1"/>
        <rFont val="Calibri"/>
      </rPr>
      <t>G</t>
    </r>
  </si>
  <si>
    <t xml:space="preserve">Gratificação por cargo </t>
  </si>
  <si>
    <r>
      <rPr>
        <b/>
        <sz val="11"/>
        <color theme="1"/>
        <rFont val="Calibri"/>
      </rPr>
      <t>Total</t>
    </r>
  </si>
  <si>
    <r>
      <rPr>
        <b/>
        <sz val="11"/>
        <color rgb="FF000000"/>
        <rFont val="Calibri"/>
      </rPr>
      <t xml:space="preserve">Módulo 2 - Encargos e Benefícios Anuais, Mensais e Diários
</t>
    </r>
    <r>
      <rPr>
        <b/>
        <sz val="11"/>
        <color rgb="FF000000"/>
        <rFont val="Calibri"/>
      </rPr>
      <t>Submódulo 2.1 - 13º (décimo terceiro) Salário, Férias e Adicional de Férias</t>
    </r>
  </si>
  <si>
    <r>
      <rPr>
        <b/>
        <sz val="11"/>
        <color theme="1"/>
        <rFont val="Calibri"/>
      </rPr>
      <t>2.1</t>
    </r>
  </si>
  <si>
    <t>13º (décimo terceiro) Salário, Férias e Adicional  de Férias</t>
  </si>
  <si>
    <r>
      <rPr>
        <b/>
        <sz val="11"/>
        <color theme="1"/>
        <rFont val="Calibri"/>
      </rPr>
      <t>Percentual (%)</t>
    </r>
  </si>
  <si>
    <r>
      <rPr>
        <b/>
        <sz val="11"/>
        <color theme="1"/>
        <rFont val="Calibri"/>
      </rPr>
      <t>Valor (R$)</t>
    </r>
  </si>
  <si>
    <r>
      <rPr>
        <sz val="11"/>
        <color theme="1"/>
        <rFont val="Calibri"/>
      </rPr>
      <t>A</t>
    </r>
  </si>
  <si>
    <r>
      <rPr>
        <sz val="11"/>
        <color theme="1"/>
        <rFont val="Calibri"/>
      </rPr>
      <t>13º (décimo terceiro) Salário</t>
    </r>
  </si>
  <si>
    <r>
      <rPr>
        <sz val="11"/>
        <color theme="1"/>
        <rFont val="Calibri"/>
      </rPr>
      <t>B</t>
    </r>
  </si>
  <si>
    <r>
      <rPr>
        <sz val="11"/>
        <color theme="1"/>
        <rFont val="Calibri"/>
      </rPr>
      <t>Férias e Adicional de Férias</t>
    </r>
  </si>
  <si>
    <r>
      <rPr>
        <b/>
        <sz val="11"/>
        <color theme="1"/>
        <rFont val="Calibri"/>
      </rPr>
      <t>Total</t>
    </r>
  </si>
  <si>
    <t>Submódulo 2.2 - Encargos Previdenciários (GPS), Fundo de Garantia por Tempo de Serviço (FGTS)
e outras contribuições</t>
  </si>
  <si>
    <r>
      <rPr>
        <b/>
        <sz val="11"/>
        <color theme="1"/>
        <rFont val="Calibri"/>
      </rPr>
      <t>2.2</t>
    </r>
  </si>
  <si>
    <r>
      <rPr>
        <b/>
        <sz val="11"/>
        <color theme="1"/>
        <rFont val="Calibri"/>
      </rPr>
      <t>GPS, FGTS e outras contribuições</t>
    </r>
  </si>
  <si>
    <r>
      <rPr>
        <b/>
        <sz val="11"/>
        <color theme="1"/>
        <rFont val="Calibri"/>
      </rPr>
      <t>Percentual (%)</t>
    </r>
  </si>
  <si>
    <r>
      <rPr>
        <b/>
        <sz val="11"/>
        <color theme="1"/>
        <rFont val="Calibri"/>
      </rPr>
      <t>Valor (R$)</t>
    </r>
  </si>
  <si>
    <r>
      <rPr>
        <sz val="11"/>
        <color theme="1"/>
        <rFont val="Calibri"/>
      </rPr>
      <t>A</t>
    </r>
  </si>
  <si>
    <r>
      <rPr>
        <sz val="11"/>
        <color theme="1"/>
        <rFont val="Calibri"/>
      </rPr>
      <t>INSS</t>
    </r>
  </si>
  <si>
    <r>
      <rPr>
        <sz val="11"/>
        <color theme="1"/>
        <rFont val="Calibri"/>
      </rPr>
      <t>B</t>
    </r>
  </si>
  <si>
    <r>
      <rPr>
        <sz val="11"/>
        <color theme="1"/>
        <rFont val="Calibri"/>
      </rPr>
      <t>Salário Educação</t>
    </r>
  </si>
  <si>
    <r>
      <rPr>
        <sz val="11"/>
        <color theme="1"/>
        <rFont val="Calibri"/>
      </rPr>
      <t>C</t>
    </r>
  </si>
  <si>
    <r>
      <rPr>
        <sz val="11"/>
        <color theme="1"/>
        <rFont val="Calibri"/>
      </rPr>
      <t>SAT</t>
    </r>
  </si>
  <si>
    <r>
      <rPr>
        <sz val="11"/>
        <color theme="1"/>
        <rFont val="Calibri"/>
      </rPr>
      <t>D</t>
    </r>
  </si>
  <si>
    <r>
      <rPr>
        <sz val="11"/>
        <color theme="1"/>
        <rFont val="Calibri"/>
      </rPr>
      <t>SESC ou SESI</t>
    </r>
  </si>
  <si>
    <r>
      <rPr>
        <sz val="11"/>
        <color theme="1"/>
        <rFont val="Calibri"/>
      </rPr>
      <t>E</t>
    </r>
  </si>
  <si>
    <r>
      <rPr>
        <sz val="11"/>
        <color theme="1"/>
        <rFont val="Calibri"/>
      </rPr>
      <t>SENAI - SENAC</t>
    </r>
  </si>
  <si>
    <r>
      <rPr>
        <sz val="11"/>
        <color theme="1"/>
        <rFont val="Calibri"/>
      </rPr>
      <t>F</t>
    </r>
  </si>
  <si>
    <r>
      <rPr>
        <sz val="11"/>
        <color theme="1"/>
        <rFont val="Calibri"/>
      </rPr>
      <t>SEBRAE</t>
    </r>
  </si>
  <si>
    <r>
      <rPr>
        <sz val="11"/>
        <color theme="1"/>
        <rFont val="Calibri"/>
      </rPr>
      <t>G</t>
    </r>
  </si>
  <si>
    <r>
      <rPr>
        <sz val="11"/>
        <color theme="1"/>
        <rFont val="Calibri"/>
      </rPr>
      <t>INCRA</t>
    </r>
  </si>
  <si>
    <r>
      <rPr>
        <sz val="11"/>
        <color theme="1"/>
        <rFont val="Calibri"/>
      </rPr>
      <t>H</t>
    </r>
  </si>
  <si>
    <r>
      <rPr>
        <sz val="11"/>
        <color theme="1"/>
        <rFont val="Calibri"/>
      </rPr>
      <t>FGTS</t>
    </r>
  </si>
  <si>
    <r>
      <rPr>
        <b/>
        <sz val="11"/>
        <color theme="1"/>
        <rFont val="Calibri"/>
      </rPr>
      <t>Total</t>
    </r>
  </si>
  <si>
    <r>
      <rPr>
        <b/>
        <sz val="11"/>
        <color theme="1"/>
        <rFont val="Calibri"/>
      </rPr>
      <t>Submódulo 2.3 - Benefícios Mensais e Diários</t>
    </r>
  </si>
  <si>
    <r>
      <rPr>
        <b/>
        <sz val="11"/>
        <color theme="1"/>
        <rFont val="Calibri"/>
      </rPr>
      <t>2.3</t>
    </r>
  </si>
  <si>
    <r>
      <rPr>
        <b/>
        <sz val="11"/>
        <color rgb="FF000000"/>
        <rFont val="Calibri"/>
      </rPr>
      <t xml:space="preserve">Benefícios Mensais e
</t>
    </r>
    <r>
      <rPr>
        <b/>
        <sz val="11"/>
        <color rgb="FF000000"/>
        <rFont val="Calibri"/>
      </rPr>
      <t>Diários</t>
    </r>
  </si>
  <si>
    <r>
      <rPr>
        <b/>
        <sz val="11"/>
        <color theme="1"/>
        <rFont val="Calibri"/>
      </rPr>
      <t>Dias Úteis</t>
    </r>
  </si>
  <si>
    <r>
      <rPr>
        <b/>
        <sz val="11"/>
        <color theme="1"/>
        <rFont val="Calibri"/>
      </rPr>
      <t>Valor (R$)</t>
    </r>
  </si>
  <si>
    <r>
      <rPr>
        <b/>
        <sz val="11"/>
        <color theme="1"/>
        <rFont val="Calibri"/>
      </rPr>
      <t>Percentual (%)</t>
    </r>
  </si>
  <si>
    <r>
      <rPr>
        <b/>
        <sz val="11"/>
        <color theme="1"/>
        <rFont val="Calibri"/>
      </rPr>
      <t>Valor (R$)</t>
    </r>
  </si>
  <si>
    <t>A</t>
  </si>
  <si>
    <r>
      <rPr>
        <sz val="11"/>
        <color theme="1"/>
        <rFont val="Calibri"/>
      </rPr>
      <t>Transporte</t>
    </r>
  </si>
  <si>
    <t>B</t>
  </si>
  <si>
    <t>Auxílio Alimentação</t>
  </si>
  <si>
    <t>C</t>
  </si>
  <si>
    <t xml:space="preserve">Gratificação Natalina </t>
  </si>
  <si>
    <t>D</t>
  </si>
  <si>
    <t xml:space="preserve">Amparo Social </t>
  </si>
  <si>
    <t>E</t>
  </si>
  <si>
    <t xml:space="preserve">Benefício e Cidadania Telessaúde </t>
  </si>
  <si>
    <t>F</t>
  </si>
  <si>
    <t xml:space="preserve">Benefício Assistencial </t>
  </si>
  <si>
    <t>G</t>
  </si>
  <si>
    <t xml:space="preserve">Contribuição Assistencial </t>
  </si>
  <si>
    <t>H</t>
  </si>
  <si>
    <t xml:space="preserve">Clube de vantagens </t>
  </si>
  <si>
    <r>
      <rPr>
        <b/>
        <sz val="11"/>
        <color theme="1"/>
        <rFont val="Calibri"/>
      </rPr>
      <t>Total</t>
    </r>
  </si>
  <si>
    <r>
      <rPr>
        <b/>
        <sz val="11"/>
        <color theme="1"/>
        <rFont val="Calibri"/>
      </rPr>
      <t>Quadro-Resumo do Módulo 2 - Encargos e Benefícios anuais, mensais e diários</t>
    </r>
  </si>
  <si>
    <r>
      <rPr>
        <b/>
        <sz val="11"/>
        <color theme="1"/>
        <rFont val="Calibri"/>
      </rPr>
      <t>Encargos e Benefícios Anuais, Mensais e Diários</t>
    </r>
  </si>
  <si>
    <r>
      <rPr>
        <b/>
        <sz val="11"/>
        <color theme="1"/>
        <rFont val="Calibri"/>
      </rPr>
      <t>Valor (R$)</t>
    </r>
  </si>
  <si>
    <r>
      <rPr>
        <sz val="11"/>
        <color theme="1"/>
        <rFont val="Calibri"/>
      </rPr>
      <t>2.1</t>
    </r>
  </si>
  <si>
    <r>
      <rPr>
        <sz val="11"/>
        <color theme="1"/>
        <rFont val="Calibri"/>
      </rPr>
      <t>13º (décimo terceiro) Salário, Férias e Adicional de Férias</t>
    </r>
  </si>
  <si>
    <r>
      <rPr>
        <sz val="11"/>
        <color theme="1"/>
        <rFont val="Calibri"/>
      </rPr>
      <t>2.2</t>
    </r>
  </si>
  <si>
    <r>
      <rPr>
        <sz val="11"/>
        <color theme="1"/>
        <rFont val="Calibri"/>
      </rPr>
      <t>GPS, FGTS e outras contribuições</t>
    </r>
  </si>
  <si>
    <r>
      <rPr>
        <sz val="11"/>
        <color theme="1"/>
        <rFont val="Calibri"/>
      </rPr>
      <t>2.3</t>
    </r>
  </si>
  <si>
    <r>
      <rPr>
        <sz val="11"/>
        <color theme="1"/>
        <rFont val="Calibri"/>
      </rPr>
      <t>Benefícios Mensais e Diários</t>
    </r>
  </si>
  <si>
    <r>
      <rPr>
        <b/>
        <sz val="11"/>
        <color theme="1"/>
        <rFont val="Calibri"/>
      </rPr>
      <t>Total</t>
    </r>
  </si>
  <si>
    <r>
      <rPr>
        <b/>
        <sz val="11"/>
        <color theme="1"/>
        <rFont val="Calibri"/>
      </rPr>
      <t>Módulo 3 - Provisão para Rescisão</t>
    </r>
  </si>
  <si>
    <r>
      <rPr>
        <b/>
        <sz val="11"/>
        <color theme="1"/>
        <rFont val="Calibri"/>
      </rPr>
      <t>Provisão para Rescisão</t>
    </r>
  </si>
  <si>
    <r>
      <rPr>
        <b/>
        <sz val="11"/>
        <color theme="1"/>
        <rFont val="Calibri"/>
      </rPr>
      <t>Percentual (%)</t>
    </r>
  </si>
  <si>
    <r>
      <rPr>
        <b/>
        <sz val="11"/>
        <color theme="1"/>
        <rFont val="Calibri"/>
      </rPr>
      <t>Valor (R$)</t>
    </r>
  </si>
  <si>
    <r>
      <rPr>
        <sz val="11"/>
        <color theme="1"/>
        <rFont val="Calibri"/>
      </rPr>
      <t>A</t>
    </r>
  </si>
  <si>
    <r>
      <rPr>
        <sz val="11"/>
        <color theme="1"/>
        <rFont val="Calibri"/>
      </rPr>
      <t>Aviso Prévio Indenizado</t>
    </r>
  </si>
  <si>
    <r>
      <rPr>
        <sz val="11"/>
        <color theme="1"/>
        <rFont val="Calibri"/>
      </rPr>
      <t>B</t>
    </r>
  </si>
  <si>
    <r>
      <rPr>
        <sz val="11"/>
        <color theme="1"/>
        <rFont val="Calibri"/>
      </rPr>
      <t>Incidência do FGTS sobre o Aviso Prévio Indenizado</t>
    </r>
  </si>
  <si>
    <r>
      <rPr>
        <sz val="11"/>
        <color theme="1"/>
        <rFont val="Calibri"/>
      </rPr>
      <t>C</t>
    </r>
  </si>
  <si>
    <r>
      <rPr>
        <sz val="11"/>
        <color theme="1"/>
        <rFont val="Calibri"/>
      </rPr>
      <t>Multa do FGTS sobre o Aviso Prévio Indenizado</t>
    </r>
  </si>
  <si>
    <r>
      <rPr>
        <sz val="11"/>
        <color theme="1"/>
        <rFont val="Calibri"/>
      </rPr>
      <t>D</t>
    </r>
  </si>
  <si>
    <r>
      <rPr>
        <sz val="11"/>
        <color theme="1"/>
        <rFont val="Calibri"/>
      </rPr>
      <t>Aviso Prévio Trabalhado</t>
    </r>
  </si>
  <si>
    <r>
      <rPr>
        <sz val="11"/>
        <color theme="1"/>
        <rFont val="Calibri"/>
      </rPr>
      <t>E</t>
    </r>
  </si>
  <si>
    <r>
      <rPr>
        <sz val="11"/>
        <color rgb="FF000000"/>
        <rFont val="Calibri"/>
      </rPr>
      <t xml:space="preserve">Incidência do submódulo 2.2 sobre o Aviso Prévio
</t>
    </r>
    <r>
      <rPr>
        <sz val="11"/>
        <color rgb="FF000000"/>
        <rFont val="Calibri"/>
      </rPr>
      <t>Trabalhado</t>
    </r>
  </si>
  <si>
    <r>
      <rPr>
        <sz val="11"/>
        <color theme="1"/>
        <rFont val="Calibri"/>
      </rPr>
      <t>F</t>
    </r>
  </si>
  <si>
    <r>
      <rPr>
        <sz val="11"/>
        <color theme="1"/>
        <rFont val="Calibri"/>
      </rPr>
      <t>Multa do FGTS sobre o Aviso Prévio Trabalhado</t>
    </r>
  </si>
  <si>
    <r>
      <rPr>
        <b/>
        <sz val="11"/>
        <color theme="1"/>
        <rFont val="Calibri"/>
      </rPr>
      <t>Total</t>
    </r>
  </si>
  <si>
    <r>
      <rPr>
        <b/>
        <sz val="11"/>
        <color theme="1"/>
        <rFont val="Calibri"/>
      </rPr>
      <t>Módulo 4 - Custo de Reposição do Profissional Ausente</t>
    </r>
  </si>
  <si>
    <r>
      <rPr>
        <b/>
        <sz val="11"/>
        <color theme="1"/>
        <rFont val="Calibri"/>
      </rPr>
      <t>Submódulo 4.1 - Substituto nas Ausências Legais</t>
    </r>
  </si>
  <si>
    <r>
      <rPr>
        <b/>
        <sz val="11"/>
        <color theme="1"/>
        <rFont val="Calibri"/>
      </rPr>
      <t>4.1</t>
    </r>
  </si>
  <si>
    <r>
      <rPr>
        <b/>
        <sz val="11"/>
        <color theme="1"/>
        <rFont val="Calibri"/>
      </rPr>
      <t>Ausências Legais</t>
    </r>
  </si>
  <si>
    <r>
      <rPr>
        <b/>
        <sz val="11"/>
        <color theme="1"/>
        <rFont val="Calibri"/>
      </rPr>
      <t>Percentual (%)</t>
    </r>
  </si>
  <si>
    <r>
      <rPr>
        <b/>
        <sz val="11"/>
        <color theme="1"/>
        <rFont val="Calibri"/>
      </rPr>
      <t>Valor (R$)</t>
    </r>
  </si>
  <si>
    <r>
      <rPr>
        <sz val="11"/>
        <color theme="1"/>
        <rFont val="Calibri"/>
      </rPr>
      <t>A</t>
    </r>
  </si>
  <si>
    <r>
      <rPr>
        <sz val="11"/>
        <color theme="1"/>
        <rFont val="Calibri"/>
      </rPr>
      <t>Substituto na cobertura de Férias</t>
    </r>
  </si>
  <si>
    <r>
      <rPr>
        <sz val="11"/>
        <color theme="1"/>
        <rFont val="Calibri"/>
      </rPr>
      <t>B</t>
    </r>
  </si>
  <si>
    <r>
      <rPr>
        <sz val="11"/>
        <color theme="1"/>
        <rFont val="Calibri"/>
      </rPr>
      <t>Substituto na cobertura de Ausências Legais</t>
    </r>
  </si>
  <si>
    <r>
      <rPr>
        <sz val="11"/>
        <color theme="1"/>
        <rFont val="Calibri"/>
      </rPr>
      <t>C</t>
    </r>
  </si>
  <si>
    <r>
      <rPr>
        <sz val="11"/>
        <color theme="1"/>
        <rFont val="Calibri"/>
      </rPr>
      <t>Substituto na cobertura de Licença Paternidade</t>
    </r>
  </si>
  <si>
    <r>
      <rPr>
        <sz val="11"/>
        <color theme="1"/>
        <rFont val="Calibri"/>
      </rPr>
      <t>D</t>
    </r>
  </si>
  <si>
    <r>
      <rPr>
        <sz val="11"/>
        <color theme="1"/>
        <rFont val="Calibri"/>
      </rPr>
      <t xml:space="preserve">Substituto na cobertura de Ausência por acidente
</t>
    </r>
    <r>
      <rPr>
        <sz val="11"/>
        <color theme="1"/>
        <rFont val="Calibri"/>
      </rPr>
      <t>de trabalho</t>
    </r>
  </si>
  <si>
    <r>
      <rPr>
        <sz val="11"/>
        <color theme="1"/>
        <rFont val="Calibri"/>
      </rPr>
      <t>E</t>
    </r>
  </si>
  <si>
    <r>
      <rPr>
        <sz val="11"/>
        <color theme="1"/>
        <rFont val="Calibri"/>
      </rPr>
      <t xml:space="preserve">Substituto na cobertura de Afastamento
</t>
    </r>
    <r>
      <rPr>
        <sz val="11"/>
        <color theme="1"/>
        <rFont val="Calibri"/>
      </rPr>
      <t>Maternidade</t>
    </r>
  </si>
  <si>
    <r>
      <rPr>
        <sz val="11"/>
        <color theme="1"/>
        <rFont val="Calibri"/>
      </rPr>
      <t>F</t>
    </r>
  </si>
  <si>
    <r>
      <rPr>
        <sz val="11"/>
        <color theme="1"/>
        <rFont val="Calibri"/>
      </rPr>
      <t xml:space="preserve">Substituto na cobertura de Outras ausências
</t>
    </r>
    <r>
      <rPr>
        <sz val="11"/>
        <color theme="1"/>
        <rFont val="Calibri"/>
      </rPr>
      <t>(especificar)</t>
    </r>
  </si>
  <si>
    <r>
      <rPr>
        <b/>
        <sz val="11"/>
        <color theme="1"/>
        <rFont val="Calibri"/>
      </rPr>
      <t>Total</t>
    </r>
  </si>
  <si>
    <r>
      <rPr>
        <b/>
        <sz val="11"/>
        <color theme="1"/>
        <rFont val="Calibri"/>
      </rPr>
      <t>Submódulo 4.2 - Substituto na Intrajornada</t>
    </r>
  </si>
  <si>
    <r>
      <rPr>
        <b/>
        <sz val="11"/>
        <color theme="1"/>
        <rFont val="Calibri"/>
      </rPr>
      <t>4.2</t>
    </r>
  </si>
  <si>
    <r>
      <rPr>
        <b/>
        <sz val="11"/>
        <color theme="1"/>
        <rFont val="Calibri"/>
      </rPr>
      <t>Substituto na Intrajornada</t>
    </r>
  </si>
  <si>
    <r>
      <rPr>
        <b/>
        <sz val="11"/>
        <color theme="1"/>
        <rFont val="Calibri"/>
      </rPr>
      <t>Valor (R$)</t>
    </r>
  </si>
  <si>
    <r>
      <rPr>
        <sz val="11"/>
        <color theme="1"/>
        <rFont val="Calibri"/>
      </rPr>
      <t>A</t>
    </r>
  </si>
  <si>
    <r>
      <rPr>
        <sz val="11"/>
        <color theme="1"/>
        <rFont val="Calibri"/>
      </rPr>
      <t>Substituto na cobertura de Intervalo para repouso ou alimentação</t>
    </r>
  </si>
  <si>
    <r>
      <rPr>
        <b/>
        <sz val="11"/>
        <color theme="1"/>
        <rFont val="Calibri"/>
      </rPr>
      <t>Total</t>
    </r>
  </si>
  <si>
    <r>
      <rPr>
        <b/>
        <sz val="11"/>
        <color theme="1"/>
        <rFont val="Calibri"/>
      </rPr>
      <t>Quadro-Resumo do Módulo 4 - Custo de Reposição do Profissional Ausente</t>
    </r>
  </si>
  <si>
    <r>
      <rPr>
        <b/>
        <sz val="11"/>
        <color theme="1"/>
        <rFont val="Calibri"/>
      </rPr>
      <t>Custo de Reposição do Profissional Ausente</t>
    </r>
  </si>
  <si>
    <r>
      <rPr>
        <b/>
        <sz val="11"/>
        <color theme="1"/>
        <rFont val="Calibri"/>
      </rPr>
      <t>Valor (R$)</t>
    </r>
  </si>
  <si>
    <r>
      <rPr>
        <b/>
        <sz val="11"/>
        <color theme="1"/>
        <rFont val="Calibri"/>
      </rPr>
      <t>4.1</t>
    </r>
  </si>
  <si>
    <r>
      <rPr>
        <sz val="11"/>
        <color theme="1"/>
        <rFont val="Calibri"/>
      </rPr>
      <t>Substituto nas Ausências Legais</t>
    </r>
  </si>
  <si>
    <r>
      <rPr>
        <b/>
        <sz val="11"/>
        <color theme="1"/>
        <rFont val="Calibri"/>
      </rPr>
      <t>4.2</t>
    </r>
  </si>
  <si>
    <r>
      <rPr>
        <sz val="11"/>
        <color theme="1"/>
        <rFont val="Calibri"/>
      </rPr>
      <t>Substituto na Intrajornada</t>
    </r>
  </si>
  <si>
    <r>
      <rPr>
        <b/>
        <sz val="11"/>
        <color theme="1"/>
        <rFont val="Calibri"/>
      </rPr>
      <t>Total</t>
    </r>
  </si>
  <si>
    <r>
      <rPr>
        <b/>
        <sz val="11"/>
        <color theme="1"/>
        <rFont val="Calibri"/>
      </rPr>
      <t>Módulo 5 - Insumos Diversos</t>
    </r>
  </si>
  <si>
    <r>
      <rPr>
        <b/>
        <sz val="11"/>
        <color theme="1"/>
        <rFont val="Calibri"/>
      </rPr>
      <t>Insumos Diversos</t>
    </r>
  </si>
  <si>
    <r>
      <rPr>
        <b/>
        <sz val="11"/>
        <color theme="1"/>
        <rFont val="Calibri"/>
      </rPr>
      <t>Valor (R$)</t>
    </r>
  </si>
  <si>
    <r>
      <rPr>
        <sz val="11"/>
        <color theme="1"/>
        <rFont val="Calibri"/>
      </rPr>
      <t>A</t>
    </r>
  </si>
  <si>
    <r>
      <rPr>
        <sz val="11"/>
        <color theme="1"/>
        <rFont val="Calibri"/>
      </rPr>
      <t>Uniformes</t>
    </r>
    <r>
      <rPr>
        <sz val="11"/>
        <color theme="1"/>
        <rFont val="Calibri"/>
      </rPr>
      <t xml:space="preserve"> / EPI</t>
    </r>
  </si>
  <si>
    <r>
      <rPr>
        <sz val="11"/>
        <color theme="1"/>
        <rFont val="Calibri"/>
      </rPr>
      <t>B</t>
    </r>
  </si>
  <si>
    <r>
      <rPr>
        <sz val="11"/>
        <color theme="1"/>
        <rFont val="Calibri"/>
      </rPr>
      <t>Materiais</t>
    </r>
  </si>
  <si>
    <r>
      <rPr>
        <sz val="11"/>
        <color theme="1"/>
        <rFont val="Calibri"/>
      </rPr>
      <t>C</t>
    </r>
  </si>
  <si>
    <r>
      <rPr>
        <sz val="11"/>
        <color theme="1"/>
        <rFont val="Calibri"/>
      </rPr>
      <t>Equipamentos</t>
    </r>
  </si>
  <si>
    <r>
      <rPr>
        <sz val="11"/>
        <color theme="1"/>
        <rFont val="Calibri"/>
      </rPr>
      <t>D</t>
    </r>
  </si>
  <si>
    <t>Exames Laboratoriais</t>
  </si>
  <si>
    <r>
      <rPr>
        <b/>
        <sz val="11"/>
        <color theme="1"/>
        <rFont val="Calibri"/>
      </rPr>
      <t>Total</t>
    </r>
  </si>
  <si>
    <r>
      <rPr>
        <b/>
        <sz val="11"/>
        <color theme="1"/>
        <rFont val="Calibri"/>
      </rPr>
      <t>Módulo 6 - Custos Indiretos, Tributos e Lucro</t>
    </r>
  </si>
  <si>
    <r>
      <rPr>
        <b/>
        <sz val="11"/>
        <color theme="1"/>
        <rFont val="Calibri"/>
      </rPr>
      <t>Custos Indiretos, Tributos e Lucro</t>
    </r>
  </si>
  <si>
    <r>
      <rPr>
        <b/>
        <sz val="11"/>
        <color theme="1"/>
        <rFont val="Calibri"/>
      </rPr>
      <t>Percentual (%)</t>
    </r>
  </si>
  <si>
    <r>
      <rPr>
        <b/>
        <sz val="11"/>
        <color theme="1"/>
        <rFont val="Calibri"/>
      </rPr>
      <t>Valor (R$)</t>
    </r>
  </si>
  <si>
    <r>
      <rPr>
        <sz val="11"/>
        <color theme="1"/>
        <rFont val="Calibri"/>
      </rPr>
      <t>A</t>
    </r>
  </si>
  <si>
    <r>
      <rPr>
        <sz val="11"/>
        <color theme="1"/>
        <rFont val="Calibri"/>
      </rPr>
      <t>Custos Indiretos</t>
    </r>
  </si>
  <si>
    <r>
      <rPr>
        <sz val="11"/>
        <color theme="1"/>
        <rFont val="Calibri"/>
      </rPr>
      <t>B</t>
    </r>
  </si>
  <si>
    <r>
      <rPr>
        <sz val="11"/>
        <color theme="1"/>
        <rFont val="Calibri"/>
      </rPr>
      <t>Lucro</t>
    </r>
  </si>
  <si>
    <r>
      <rPr>
        <sz val="11"/>
        <color theme="1"/>
        <rFont val="Calibri"/>
      </rPr>
      <t>C</t>
    </r>
  </si>
  <si>
    <r>
      <rPr>
        <sz val="11"/>
        <color theme="1"/>
        <rFont val="Calibri"/>
      </rPr>
      <t>Tributos</t>
    </r>
  </si>
  <si>
    <t>C.1.PIS</t>
  </si>
  <si>
    <t>C.2. COFINS</t>
  </si>
  <si>
    <t>C.3. ISS</t>
  </si>
  <si>
    <r>
      <rPr>
        <b/>
        <sz val="11"/>
        <color theme="1"/>
        <rFont val="Calibri"/>
      </rPr>
      <t>Total</t>
    </r>
  </si>
  <si>
    <r>
      <rPr>
        <b/>
        <sz val="11"/>
        <color theme="1"/>
        <rFont val="Calibri"/>
      </rPr>
      <t>2.    QUADRO-RESUMO DO CUSTO POR EMPREGADO</t>
    </r>
  </si>
  <si>
    <r>
      <rPr>
        <b/>
        <sz val="11"/>
        <color theme="1"/>
        <rFont val="Calibri"/>
      </rPr>
      <t>Mão de obra vinculada à execução contratual (valor por empregado)</t>
    </r>
  </si>
  <si>
    <r>
      <rPr>
        <b/>
        <sz val="11"/>
        <color theme="1"/>
        <rFont val="Calibri"/>
      </rPr>
      <t>Valor (R$)</t>
    </r>
  </si>
  <si>
    <r>
      <rPr>
        <sz val="11"/>
        <color theme="1"/>
        <rFont val="Calibri"/>
      </rPr>
      <t>A</t>
    </r>
  </si>
  <si>
    <r>
      <rPr>
        <sz val="11"/>
        <color theme="1"/>
        <rFont val="Calibri"/>
      </rPr>
      <t>Módulo 1 - Composição da Remuneração</t>
    </r>
  </si>
  <si>
    <r>
      <rPr>
        <sz val="11"/>
        <color theme="1"/>
        <rFont val="Calibri"/>
      </rPr>
      <t>B</t>
    </r>
  </si>
  <si>
    <r>
      <rPr>
        <sz val="11"/>
        <color theme="1"/>
        <rFont val="Calibri"/>
      </rPr>
      <t>Módulo 2 - Encargos e Benefícios Anuais, Mensais e Diários</t>
    </r>
  </si>
  <si>
    <r>
      <rPr>
        <sz val="11"/>
        <color theme="1"/>
        <rFont val="Calibri"/>
      </rPr>
      <t>C</t>
    </r>
  </si>
  <si>
    <r>
      <rPr>
        <sz val="11"/>
        <color theme="1"/>
        <rFont val="Calibri"/>
      </rPr>
      <t>Módulo 3 - Provisão para Rescisão</t>
    </r>
  </si>
  <si>
    <r>
      <rPr>
        <sz val="11"/>
        <color theme="1"/>
        <rFont val="Calibri"/>
      </rPr>
      <t>D</t>
    </r>
  </si>
  <si>
    <r>
      <rPr>
        <sz val="11"/>
        <color theme="1"/>
        <rFont val="Calibri"/>
      </rPr>
      <t>Módulo 4 - Custo de Reposição do Profissional Ausente</t>
    </r>
  </si>
  <si>
    <r>
      <rPr>
        <sz val="11"/>
        <color theme="1"/>
        <rFont val="Calibri"/>
      </rPr>
      <t>E</t>
    </r>
  </si>
  <si>
    <r>
      <rPr>
        <sz val="11"/>
        <color theme="1"/>
        <rFont val="Calibri"/>
      </rPr>
      <t>Módulo 5 - Insumos Diversos</t>
    </r>
  </si>
  <si>
    <r>
      <rPr>
        <b/>
        <sz val="11"/>
        <color theme="1"/>
        <rFont val="Calibri"/>
      </rPr>
      <t>Subtotal (A + B +C + D + E)</t>
    </r>
  </si>
  <si>
    <r>
      <rPr>
        <sz val="11"/>
        <color theme="1"/>
        <rFont val="Calibri"/>
      </rPr>
      <t>F</t>
    </r>
  </si>
  <si>
    <r>
      <rPr>
        <sz val="11"/>
        <color theme="1"/>
        <rFont val="Calibri"/>
      </rPr>
      <t>Módulo 6 - Custos Indiretos, Tributos e Lucro</t>
    </r>
  </si>
  <si>
    <r>
      <rPr>
        <b/>
        <sz val="11"/>
        <color theme="1"/>
        <rFont val="Calibri"/>
      </rPr>
      <t>Valor Total por Empregado</t>
    </r>
  </si>
  <si>
    <r>
      <t xml:space="preserve">Endereço: </t>
    </r>
    <r>
      <rPr>
        <sz val="10"/>
        <color rgb="FF000000"/>
        <rFont val="Times New Roman"/>
      </rPr>
      <t>Rua Senador Dantas, 76 - 17º andar - Bairro Centro, Rio de Janeiro/RJ, CEP 20031-205</t>
    </r>
  </si>
  <si>
    <t>Serviço de Preparo de Licitação</t>
  </si>
  <si>
    <t>E-mail: licitacao@leao.rj.gov.br</t>
  </si>
  <si>
    <t xml:space="preserve">VALOR DOSE : </t>
  </si>
  <si>
    <t>VALOR MENSAL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</si>
</sst>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quot;R$&quot;\ * #,##0.00_-;\-&quot;R$&quot;\ * #,##0.00_-;_-&quot;R$&quot;\ * &quot;-&quot;??_-;_-@"/>
    <numFmt numFmtId="165" formatCode="&quot;R$&quot;\ #,##0.00"/>
    <numFmt numFmtId="166" formatCode="00"/>
    <numFmt numFmtId="167" formatCode="_-* #,##0.00_-;\-* #,##0.00_-;_-* &quot;-&quot;??_-;_-@"/>
    <numFmt numFmtId="168" formatCode="_-[$R$-416]\ * #,##0.00_-;\-[$R$-416]\ * #,##0.00_-;_-[$R$-416]\ * &quot;-&quot;??_-;_-@"/>
    <numFmt numFmtId="169" formatCode="&quot;Itaguai,&quot;\ dd\ &quot;de&quot;\ mmmm\ &quot;de&quot;\ yyyy"/>
    <numFmt numFmtId="170" formatCode="_(&quot;R$ &quot;* #,##0.00_);_(&quot;R$ &quot;* \(#,##0.00\);_(&quot;R$ &quot;* \-??_);_(@_)"/>
  </numFmts>
  <fonts count="41">
    <font>
      <sz val="11"/>
      <color theme="1"/>
      <name val="Calibri"/>
      <scheme val="minor"/>
    </font>
    <font>
      <sz val="11"/>
      <color rgb="FF000000"/>
      <name val="Times New Roman"/>
    </font>
    <font>
      <sz val="11"/>
      <color theme="1"/>
      <name val="Calibri"/>
    </font>
    <font>
      <b/>
      <sz val="10"/>
      <color theme="1"/>
      <name val="Times New Roman"/>
    </font>
    <font>
      <sz val="10"/>
      <color theme="1"/>
      <name val="Times New Roman"/>
    </font>
    <font>
      <sz val="11"/>
      <name val="Calibri"/>
    </font>
    <font>
      <b/>
      <sz val="11"/>
      <color theme="0"/>
      <name val="Times New Roman"/>
    </font>
    <font>
      <b/>
      <sz val="10"/>
      <color rgb="FF000000"/>
      <name val="Times New Roman"/>
    </font>
    <font>
      <b/>
      <sz val="10"/>
      <color theme="0"/>
      <name val="Times New Roman"/>
    </font>
    <font>
      <sz val="11"/>
      <color theme="1"/>
      <name val="Times New Roman"/>
    </font>
    <font>
      <b/>
      <sz val="14"/>
      <color theme="0"/>
      <name val="Calibri"/>
    </font>
    <font>
      <sz val="10"/>
      <color theme="1"/>
      <name val="Calibri"/>
    </font>
    <font>
      <b/>
      <sz val="13"/>
      <color rgb="FFFF0000"/>
      <name val="Calibri"/>
    </font>
    <font>
      <b/>
      <sz val="11"/>
      <color theme="0"/>
      <name val="Calibri"/>
    </font>
    <font>
      <b/>
      <sz val="10"/>
      <color theme="0"/>
      <name val="Calibri"/>
    </font>
    <font>
      <b/>
      <sz val="10"/>
      <color theme="1"/>
      <name val="Calibri"/>
    </font>
    <font>
      <sz val="12"/>
      <color rgb="FF000000"/>
      <name val="Times New Roman"/>
    </font>
    <font>
      <b/>
      <sz val="12"/>
      <color theme="0"/>
      <name val="Calibri"/>
    </font>
    <font>
      <b/>
      <sz val="10"/>
      <color rgb="FFFFFFFF"/>
      <name val="Calibri"/>
    </font>
    <font>
      <b/>
      <sz val="11"/>
      <color theme="1"/>
      <name val="Calibri"/>
    </font>
    <font>
      <sz val="12"/>
      <color theme="1"/>
      <name val="Times New Roman"/>
    </font>
    <font>
      <sz val="10"/>
      <color theme="0"/>
      <name val="Calibri"/>
    </font>
    <font>
      <sz val="12"/>
      <color theme="0"/>
      <name val="Times New Roman"/>
    </font>
    <font>
      <sz val="13"/>
      <color theme="1"/>
      <name val="Times New Roman"/>
    </font>
    <font>
      <sz val="14"/>
      <color theme="0"/>
      <name val="Calibri"/>
    </font>
    <font>
      <sz val="10"/>
      <color rgb="FF000000"/>
      <name val="Times New Roman"/>
    </font>
    <font>
      <b/>
      <sz val="12"/>
      <color theme="0"/>
      <name val="Times New Roman"/>
    </font>
    <font>
      <sz val="10"/>
      <color theme="0"/>
      <name val="Times New Roman"/>
    </font>
    <font>
      <b/>
      <sz val="12"/>
      <color theme="1"/>
      <name val="Times New Roman"/>
    </font>
    <font>
      <b/>
      <sz val="16"/>
      <color theme="0"/>
      <name val="Calibri"/>
    </font>
    <font>
      <b/>
      <sz val="11"/>
      <color theme="1"/>
      <name val="Trebuchet MS"/>
    </font>
    <font>
      <sz val="11"/>
      <color rgb="FF000000"/>
      <name val="Calibri"/>
    </font>
    <font>
      <b/>
      <sz val="11"/>
      <color rgb="FF000000"/>
      <name val="Calibri"/>
    </font>
    <font>
      <sz val="9"/>
      <color theme="1"/>
      <name val="Times New Roman"/>
    </font>
    <font>
      <sz val="10"/>
      <color theme="1"/>
      <name val="Arial"/>
    </font>
    <font>
      <b/>
      <sz val="11"/>
      <color theme="1"/>
      <name val="Times New Roman"/>
    </font>
    <font>
      <u/>
      <sz val="12"/>
      <color theme="1"/>
      <name val="Times New Roman"/>
    </font>
    <font>
      <b/>
      <u/>
      <sz val="12"/>
      <color theme="1"/>
      <name val="Times New Roman"/>
    </font>
    <font>
      <sz val="12"/>
      <color rgb="FF181818"/>
      <name val="Times New Roman"/>
    </font>
    <font>
      <b/>
      <sz val="11"/>
      <name val="Calibri"/>
      <family val="2"/>
    </font>
    <font>
      <b/>
      <sz val="12"/>
      <color theme="0"/>
      <name val="Times New Roman"/>
      <family val="1"/>
    </font>
  </fonts>
  <fills count="9">
    <fill>
      <patternFill patternType="none"/>
    </fill>
    <fill>
      <patternFill patternType="gray125"/>
    </fill>
    <fill>
      <patternFill patternType="solid">
        <fgColor rgb="FF7F7F7F"/>
        <bgColor rgb="FF7F7F7F"/>
      </patternFill>
    </fill>
    <fill>
      <patternFill patternType="solid">
        <fgColor theme="0"/>
        <bgColor theme="0"/>
      </patternFill>
    </fill>
    <fill>
      <patternFill patternType="solid">
        <fgColor rgb="FFF2F2F2"/>
        <bgColor rgb="FFF2F2F2"/>
      </patternFill>
    </fill>
    <fill>
      <patternFill patternType="solid">
        <fgColor rgb="FF1F497D"/>
        <bgColor rgb="FF1F497D"/>
      </patternFill>
    </fill>
    <fill>
      <patternFill patternType="solid">
        <fgColor rgb="FFC6D9F0"/>
        <bgColor rgb="FFC6D9F0"/>
      </patternFill>
    </fill>
    <fill>
      <patternFill patternType="solid">
        <fgColor rgb="FFF1F1F1"/>
        <bgColor rgb="FFF1F1F1"/>
      </patternFill>
    </fill>
    <fill>
      <patternFill patternType="solid">
        <fgColor rgb="FFDBE5F1"/>
        <bgColor rgb="FFDBE5F1"/>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style="thin">
        <color rgb="FF000000"/>
      </right>
      <top/>
      <bottom style="thin">
        <color rgb="FF000000"/>
      </bottom>
      <diagonal/>
    </border>
    <border>
      <left style="thin">
        <color rgb="FF000000"/>
      </left>
      <right/>
      <top/>
      <bottom/>
      <diagonal/>
    </border>
    <border>
      <left/>
      <right/>
      <top/>
      <bottom/>
      <diagonal/>
    </border>
    <border>
      <left/>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1">
    <xf numFmtId="0" fontId="0" fillId="0" borderId="0" xfId="0"/>
    <xf numFmtId="0" fontId="2" fillId="0" borderId="0" xfId="0" applyFont="1"/>
    <xf numFmtId="0" fontId="4" fillId="0" borderId="0" xfId="0" applyFont="1" applyAlignment="1">
      <alignment horizontal="left" vertical="top" wrapText="1"/>
    </xf>
    <xf numFmtId="0" fontId="4" fillId="0" borderId="1" xfId="0" applyFont="1" applyBorder="1" applyAlignment="1">
      <alignment horizontal="left" vertical="top" wrapText="1"/>
    </xf>
    <xf numFmtId="0" fontId="2" fillId="0" borderId="0" xfId="0" applyFont="1" applyAlignment="1">
      <alignment horizontal="left"/>
    </xf>
    <xf numFmtId="0" fontId="6"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164" fontId="8" fillId="2" borderId="1" xfId="0" applyNumberFormat="1" applyFont="1" applyFill="1" applyBorder="1" applyAlignment="1">
      <alignment horizontal="center" vertical="center" wrapText="1"/>
    </xf>
    <xf numFmtId="0" fontId="9" fillId="0" borderId="4" xfId="0" applyFont="1" applyBorder="1" applyAlignment="1">
      <alignment horizontal="left" vertical="top" wrapText="1"/>
    </xf>
    <xf numFmtId="0" fontId="11" fillId="0" borderId="0" xfId="0" applyFont="1"/>
    <xf numFmtId="0" fontId="11" fillId="0" borderId="0" xfId="0" applyFont="1" applyAlignment="1">
      <alignment horizontal="left"/>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1" xfId="0" applyFont="1" applyFill="1" applyBorder="1" applyAlignment="1">
      <alignment horizontal="left" vertical="center" wrapText="1"/>
    </xf>
    <xf numFmtId="3" fontId="11" fillId="4" borderId="1" xfId="0" applyNumberFormat="1" applyFont="1" applyFill="1" applyBorder="1" applyAlignment="1">
      <alignment horizontal="center" vertical="center" wrapText="1"/>
    </xf>
    <xf numFmtId="3" fontId="11" fillId="3" borderId="1" xfId="0" applyNumberFormat="1" applyFont="1" applyFill="1" applyBorder="1" applyAlignment="1">
      <alignment horizontal="center" vertical="center" wrapText="1"/>
    </xf>
    <xf numFmtId="165" fontId="11" fillId="0" borderId="1" xfId="0" applyNumberFormat="1" applyFont="1" applyBorder="1" applyAlignment="1">
      <alignment horizontal="center" vertical="center" wrapText="1"/>
    </xf>
    <xf numFmtId="165" fontId="11" fillId="3" borderId="1" xfId="0" applyNumberFormat="1" applyFont="1" applyFill="1" applyBorder="1" applyAlignment="1">
      <alignment horizontal="center" vertical="center" wrapText="1"/>
    </xf>
    <xf numFmtId="165" fontId="11" fillId="3" borderId="12" xfId="0" applyNumberFormat="1" applyFont="1" applyFill="1" applyBorder="1" applyAlignment="1">
      <alignment horizontal="center" vertical="center" wrapText="1"/>
    </xf>
    <xf numFmtId="164" fontId="11" fillId="0" borderId="0" xfId="0" applyNumberFormat="1" applyFont="1" applyAlignment="1">
      <alignment horizontal="left"/>
    </xf>
    <xf numFmtId="0" fontId="11" fillId="0" borderId="3" xfId="0" applyFont="1" applyBorder="1" applyAlignment="1">
      <alignment horizontal="center" vertical="center"/>
    </xf>
    <xf numFmtId="0" fontId="11" fillId="0" borderId="1" xfId="0" applyFont="1" applyBorder="1" applyAlignment="1">
      <alignment horizontal="left" vertical="center" wrapText="1"/>
    </xf>
    <xf numFmtId="165" fontId="11" fillId="0" borderId="2" xfId="0" applyNumberFormat="1" applyFont="1" applyBorder="1" applyAlignment="1">
      <alignment horizontal="center" vertical="center" wrapText="1"/>
    </xf>
    <xf numFmtId="165" fontId="13" fillId="2" borderId="13"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0" fontId="11" fillId="0" borderId="0" xfId="0" applyFont="1" applyAlignment="1">
      <alignment horizontal="center"/>
    </xf>
    <xf numFmtId="0" fontId="1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0" fontId="1" fillId="0" borderId="1" xfId="0" applyFont="1" applyBorder="1" applyAlignment="1">
      <alignment vertical="center" wrapText="1"/>
    </xf>
    <xf numFmtId="0" fontId="16" fillId="0" borderId="1" xfId="0" applyFont="1" applyBorder="1" applyAlignment="1">
      <alignment horizontal="center" vertical="center" wrapText="1"/>
    </xf>
    <xf numFmtId="0" fontId="9" fillId="0" borderId="1" xfId="0" applyFont="1" applyBorder="1" applyAlignment="1">
      <alignment vertical="top" wrapText="1"/>
    </xf>
    <xf numFmtId="0" fontId="9" fillId="0" borderId="15" xfId="0" applyFont="1" applyBorder="1" applyAlignment="1">
      <alignment vertical="top" wrapText="1"/>
    </xf>
    <xf numFmtId="0" fontId="16" fillId="0" borderId="15" xfId="0" applyFont="1" applyBorder="1" applyAlignment="1">
      <alignment horizontal="center" vertical="center" wrapText="1"/>
    </xf>
    <xf numFmtId="165" fontId="15" fillId="0" borderId="15" xfId="0" applyNumberFormat="1" applyFont="1" applyBorder="1" applyAlignment="1">
      <alignment horizontal="center" vertical="center" wrapText="1"/>
    </xf>
    <xf numFmtId="165" fontId="17" fillId="2" borderId="13" xfId="0" applyNumberFormat="1" applyFont="1" applyFill="1" applyBorder="1" applyAlignment="1">
      <alignment horizontal="center" vertical="center" wrapText="1"/>
    </xf>
    <xf numFmtId="0" fontId="1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wrapText="1"/>
    </xf>
    <xf numFmtId="165" fontId="15" fillId="3" borderId="1" xfId="0" applyNumberFormat="1" applyFont="1" applyFill="1" applyBorder="1" applyAlignment="1">
      <alignment horizontal="center" vertical="center" wrapText="1"/>
    </xf>
    <xf numFmtId="0" fontId="15" fillId="3" borderId="1" xfId="0" applyFont="1" applyFill="1" applyBorder="1" applyAlignment="1">
      <alignment horizontal="center" vertical="center"/>
    </xf>
    <xf numFmtId="0" fontId="1" fillId="3" borderId="19" xfId="0" applyFont="1" applyFill="1" applyBorder="1" applyAlignment="1">
      <alignment horizontal="center" vertical="center" wrapText="1"/>
    </xf>
    <xf numFmtId="165" fontId="15" fillId="3" borderId="19" xfId="0" applyNumberFormat="1" applyFont="1" applyFill="1" applyBorder="1" applyAlignment="1">
      <alignment horizontal="center" vertical="center" wrapText="1"/>
    </xf>
    <xf numFmtId="165" fontId="13" fillId="5" borderId="13" xfId="0" applyNumberFormat="1" applyFont="1" applyFill="1" applyBorder="1" applyAlignment="1">
      <alignment horizontal="center" vertical="center" wrapText="1"/>
    </xf>
    <xf numFmtId="0" fontId="18" fillId="2" borderId="9" xfId="0" applyFont="1" applyFill="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xf>
    <xf numFmtId="165" fontId="15" fillId="3" borderId="13" xfId="0" applyNumberFormat="1" applyFont="1" applyFill="1" applyBorder="1" applyAlignment="1">
      <alignment horizontal="center" vertical="center" wrapText="1"/>
    </xf>
    <xf numFmtId="0" fontId="13" fillId="3" borderId="20" xfId="0" applyFont="1" applyFill="1" applyBorder="1" applyAlignment="1">
      <alignment horizontal="center" vertical="center"/>
    </xf>
    <xf numFmtId="0" fontId="19" fillId="3" borderId="20" xfId="0" applyFont="1" applyFill="1" applyBorder="1" applyAlignment="1">
      <alignment horizontal="left" vertical="center"/>
    </xf>
    <xf numFmtId="0" fontId="2" fillId="3" borderId="20" xfId="0" applyFont="1" applyFill="1" applyBorder="1" applyAlignment="1">
      <alignment horizontal="center" vertical="center"/>
    </xf>
    <xf numFmtId="0" fontId="11" fillId="3" borderId="20" xfId="0" applyFont="1" applyFill="1" applyBorder="1"/>
    <xf numFmtId="0" fontId="11" fillId="3" borderId="20" xfId="0" applyFont="1" applyFill="1" applyBorder="1" applyAlignment="1">
      <alignment horizontal="left"/>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3" fontId="1" fillId="3" borderId="1" xfId="0" applyNumberFormat="1" applyFont="1" applyFill="1" applyBorder="1" applyAlignment="1">
      <alignment horizontal="center" vertical="center" wrapText="1"/>
    </xf>
    <xf numFmtId="165" fontId="11" fillId="3" borderId="13" xfId="0" applyNumberFormat="1" applyFont="1" applyFill="1" applyBorder="1" applyAlignment="1">
      <alignment horizontal="center" vertical="center" wrapText="1"/>
    </xf>
    <xf numFmtId="0" fontId="20" fillId="3" borderId="1" xfId="0" applyFont="1" applyFill="1" applyBorder="1" applyAlignment="1">
      <alignment horizontal="left" vertical="top" wrapText="1"/>
    </xf>
    <xf numFmtId="0" fontId="20" fillId="3" borderId="1" xfId="0" applyFont="1" applyFill="1" applyBorder="1" applyAlignment="1">
      <alignment vertical="top" wrapText="1"/>
    </xf>
    <xf numFmtId="0" fontId="20" fillId="3" borderId="19" xfId="0" applyFont="1" applyFill="1" applyBorder="1" applyAlignment="1">
      <alignment vertical="top" wrapText="1"/>
    </xf>
    <xf numFmtId="3" fontId="1" fillId="3" borderId="19" xfId="0" applyNumberFormat="1" applyFont="1" applyFill="1" applyBorder="1" applyAlignment="1">
      <alignment horizontal="center" vertical="center" wrapText="1"/>
    </xf>
    <xf numFmtId="0" fontId="20" fillId="3" borderId="1" xfId="0" applyFont="1" applyFill="1" applyBorder="1" applyAlignment="1">
      <alignment horizontal="left" vertical="center" wrapText="1"/>
    </xf>
    <xf numFmtId="165" fontId="11" fillId="0" borderId="4" xfId="0" applyNumberFormat="1" applyFont="1" applyBorder="1" applyAlignment="1">
      <alignment horizontal="center" vertical="center" wrapText="1"/>
    </xf>
    <xf numFmtId="0" fontId="1" fillId="3" borderId="10" xfId="0" applyFont="1" applyFill="1" applyBorder="1" applyAlignment="1">
      <alignment horizontal="center" vertical="center" wrapText="1"/>
    </xf>
    <xf numFmtId="165" fontId="11" fillId="3" borderId="21" xfId="0" applyNumberFormat="1" applyFont="1" applyFill="1" applyBorder="1" applyAlignment="1">
      <alignment horizontal="center" vertical="center" wrapText="1"/>
    </xf>
    <xf numFmtId="0" fontId="21" fillId="2" borderId="12" xfId="0" applyFont="1" applyFill="1" applyBorder="1" applyAlignment="1">
      <alignment horizontal="center" vertical="center"/>
    </xf>
    <xf numFmtId="0" fontId="22" fillId="2" borderId="12" xfId="0" applyFont="1" applyFill="1" applyBorder="1" applyAlignment="1">
      <alignment horizontal="center" vertical="center"/>
    </xf>
    <xf numFmtId="0" fontId="23" fillId="0" borderId="26" xfId="0" applyFont="1" applyBorder="1" applyAlignment="1">
      <alignment horizontal="center" vertical="center" wrapText="1"/>
    </xf>
    <xf numFmtId="0" fontId="2" fillId="0" borderId="26" xfId="0" applyFont="1" applyBorder="1" applyAlignment="1">
      <alignment horizontal="left" vertical="top" wrapText="1"/>
    </xf>
    <xf numFmtId="0" fontId="20" fillId="0" borderId="26" xfId="0" applyFont="1" applyBorder="1" applyAlignment="1">
      <alignment horizontal="center" vertical="center" wrapText="1"/>
    </xf>
    <xf numFmtId="1" fontId="16" fillId="0" borderId="26" xfId="0" applyNumberFormat="1" applyFont="1" applyBorder="1" applyAlignment="1">
      <alignment horizontal="center" vertical="center" shrinkToFit="1"/>
    </xf>
    <xf numFmtId="164" fontId="2" fillId="0" borderId="26" xfId="0" applyNumberFormat="1" applyFont="1" applyBorder="1" applyAlignment="1">
      <alignment horizontal="center" vertical="center" wrapText="1"/>
    </xf>
    <xf numFmtId="166" fontId="16"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0" fontId="20" fillId="0" borderId="1" xfId="0" applyFont="1" applyBorder="1" applyAlignment="1">
      <alignment horizontal="center" vertical="center" wrapText="1"/>
    </xf>
    <xf numFmtId="1" fontId="16" fillId="0" borderId="1" xfId="0" applyNumberFormat="1" applyFont="1" applyBorder="1" applyAlignment="1">
      <alignment horizontal="center" vertical="center" shrinkToFit="1"/>
    </xf>
    <xf numFmtId="0" fontId="20" fillId="0" borderId="1" xfId="0" applyFont="1" applyBorder="1" applyAlignment="1">
      <alignment horizontal="left" vertical="top" wrapText="1"/>
    </xf>
    <xf numFmtId="0" fontId="2" fillId="0" borderId="0" xfId="0" applyFont="1" applyAlignment="1">
      <alignment horizontal="left" vertical="top" wrapText="1"/>
    </xf>
    <xf numFmtId="0" fontId="20" fillId="0" borderId="0" xfId="0" applyFont="1" applyAlignment="1">
      <alignment horizontal="center" vertical="center" wrapText="1"/>
    </xf>
    <xf numFmtId="0" fontId="25" fillId="0" borderId="0" xfId="0" applyFont="1" applyAlignment="1">
      <alignment horizontal="left" vertical="top"/>
    </xf>
    <xf numFmtId="0" fontId="12" fillId="0" borderId="25" xfId="0" applyFont="1" applyBorder="1" applyAlignment="1">
      <alignment vertical="center"/>
    </xf>
    <xf numFmtId="0" fontId="12" fillId="0" borderId="0" xfId="0" applyFont="1" applyAlignment="1">
      <alignment vertical="center"/>
    </xf>
    <xf numFmtId="0" fontId="20" fillId="0" borderId="0" xfId="0" applyFont="1" applyAlignment="1">
      <alignment vertical="top" wrapText="1"/>
    </xf>
    <xf numFmtId="0" fontId="20" fillId="0" borderId="0" xfId="0" applyFont="1" applyAlignment="1">
      <alignment horizontal="left" vertical="top" wrapText="1"/>
    </xf>
    <xf numFmtId="0" fontId="22" fillId="2" borderId="1" xfId="0" applyFont="1" applyFill="1" applyBorder="1" applyAlignment="1">
      <alignment horizontal="center" vertical="center" wrapText="1"/>
    </xf>
    <xf numFmtId="0" fontId="25" fillId="0" borderId="0" xfId="0" applyFont="1" applyAlignment="1">
      <alignment vertical="top" wrapText="1"/>
    </xf>
    <xf numFmtId="164" fontId="22" fillId="2" borderId="1" xfId="0" applyNumberFormat="1" applyFont="1" applyFill="1" applyBorder="1" applyAlignment="1">
      <alignment vertical="top" wrapText="1"/>
    </xf>
    <xf numFmtId="0" fontId="20" fillId="0" borderId="1" xfId="0" quotePrefix="1" applyFont="1" applyBorder="1" applyAlignment="1">
      <alignment horizontal="center" vertical="center" wrapText="1"/>
    </xf>
    <xf numFmtId="0" fontId="20" fillId="0" borderId="1" xfId="0" quotePrefix="1" applyFont="1" applyBorder="1" applyAlignment="1">
      <alignment horizontal="center" vertical="top" wrapText="1"/>
    </xf>
    <xf numFmtId="164" fontId="26" fillId="2" borderId="1" xfId="0" applyNumberFormat="1" applyFont="1" applyFill="1" applyBorder="1" applyAlignment="1">
      <alignment vertical="top" wrapText="1"/>
    </xf>
    <xf numFmtId="0" fontId="20" fillId="0" borderId="4" xfId="0" applyFont="1" applyBorder="1" applyAlignment="1">
      <alignment vertical="top" wrapText="1"/>
    </xf>
    <xf numFmtId="0" fontId="2" fillId="0" borderId="0" xfId="0" applyFont="1" applyAlignment="1">
      <alignment horizontal="left" vertical="top"/>
    </xf>
    <xf numFmtId="0" fontId="20" fillId="0" borderId="1" xfId="0" applyFont="1" applyBorder="1" applyAlignment="1">
      <alignment horizontal="center" vertical="top" wrapText="1"/>
    </xf>
    <xf numFmtId="164" fontId="26" fillId="2" borderId="19" xfId="0" applyNumberFormat="1" applyFont="1" applyFill="1" applyBorder="1" applyAlignment="1">
      <alignment vertical="top" wrapText="1"/>
    </xf>
    <xf numFmtId="0" fontId="4" fillId="0" borderId="0" xfId="0" applyFont="1" applyAlignment="1">
      <alignment vertical="top" wrapText="1"/>
    </xf>
    <xf numFmtId="0" fontId="27" fillId="2" borderId="1" xfId="0" applyFont="1" applyFill="1" applyBorder="1" applyAlignment="1">
      <alignment horizontal="center" vertical="center"/>
    </xf>
    <xf numFmtId="0" fontId="25" fillId="0" borderId="1" xfId="0" applyFont="1" applyBorder="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wrapText="1"/>
    </xf>
    <xf numFmtId="0" fontId="26" fillId="2" borderId="1" xfId="0" applyFont="1" applyFill="1" applyBorder="1" applyAlignment="1">
      <alignment vertical="top" wrapText="1"/>
    </xf>
    <xf numFmtId="0" fontId="20" fillId="0" borderId="0" xfId="0" applyFont="1" applyAlignment="1">
      <alignment horizontal="center" vertical="top" wrapText="1"/>
    </xf>
    <xf numFmtId="0" fontId="20" fillId="0" borderId="1" xfId="0" applyFont="1" applyBorder="1" applyAlignment="1">
      <alignment horizontal="left" vertical="center" wrapText="1"/>
    </xf>
    <xf numFmtId="164" fontId="26" fillId="2" borderId="13" xfId="0" applyNumberFormat="1" applyFont="1" applyFill="1" applyBorder="1" applyAlignment="1">
      <alignment vertical="top" wrapText="1"/>
    </xf>
    <xf numFmtId="0" fontId="28" fillId="0" borderId="0" xfId="0" applyFont="1" applyAlignment="1">
      <alignment vertical="top" wrapText="1"/>
    </xf>
    <xf numFmtId="0" fontId="27" fillId="2" borderId="9"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10" xfId="0" applyFont="1" applyFill="1" applyBorder="1" applyAlignment="1">
      <alignment horizontal="center" vertical="center" wrapText="1"/>
    </xf>
    <xf numFmtId="9" fontId="25" fillId="0" borderId="0" xfId="0" applyNumberFormat="1" applyFont="1" applyAlignment="1">
      <alignment horizontal="left" vertical="top"/>
    </xf>
    <xf numFmtId="0" fontId="25" fillId="0" borderId="1" xfId="0" applyFont="1" applyBorder="1" applyAlignment="1">
      <alignment horizontal="center" vertical="center" wrapText="1"/>
    </xf>
    <xf numFmtId="0" fontId="28" fillId="0" borderId="2" xfId="0" applyFont="1" applyBorder="1" applyAlignment="1">
      <alignment horizontal="center" vertical="top" wrapText="1"/>
    </xf>
    <xf numFmtId="0" fontId="20" fillId="0" borderId="15" xfId="0" applyFont="1" applyBorder="1" applyAlignment="1">
      <alignment horizontal="center" vertical="center" wrapText="1"/>
    </xf>
    <xf numFmtId="167" fontId="25" fillId="0" borderId="0" xfId="0" applyNumberFormat="1" applyFont="1" applyAlignment="1">
      <alignment horizontal="left" vertical="top"/>
    </xf>
    <xf numFmtId="164" fontId="6" fillId="2" borderId="1" xfId="0" applyNumberFormat="1" applyFont="1" applyFill="1" applyBorder="1" applyAlignment="1">
      <alignment horizontal="center" vertical="center"/>
    </xf>
    <xf numFmtId="0" fontId="27" fillId="2" borderId="1"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2" fillId="0" borderId="1" xfId="0" applyFont="1" applyBorder="1" applyAlignment="1">
      <alignment horizontal="center" vertical="top" wrapText="1"/>
    </xf>
    <xf numFmtId="0" fontId="2" fillId="0" borderId="0" xfId="0" applyFont="1" applyAlignment="1">
      <alignment horizontal="center" vertical="top" wrapText="1"/>
    </xf>
    <xf numFmtId="1" fontId="31" fillId="0" borderId="0" xfId="0" applyNumberFormat="1" applyFont="1" applyAlignment="1">
      <alignment horizontal="center" vertical="top" shrinkToFit="1"/>
    </xf>
    <xf numFmtId="1" fontId="31" fillId="0" borderId="1" xfId="0" applyNumberFormat="1" applyFont="1" applyBorder="1" applyAlignment="1">
      <alignment horizontal="center" vertical="top" shrinkToFit="1"/>
    </xf>
    <xf numFmtId="1" fontId="32" fillId="6" borderId="1" xfId="0" applyNumberFormat="1" applyFont="1" applyFill="1" applyBorder="1" applyAlignment="1">
      <alignment horizontal="center" vertical="top" shrinkToFit="1"/>
    </xf>
    <xf numFmtId="0" fontId="19" fillId="6" borderId="1" xfId="0" applyFont="1" applyFill="1" applyBorder="1" applyAlignment="1">
      <alignment horizontal="center" vertical="center"/>
    </xf>
    <xf numFmtId="0" fontId="25" fillId="0" borderId="1" xfId="0" applyFont="1" applyBorder="1" applyAlignment="1">
      <alignment horizontal="left" wrapText="1"/>
    </xf>
    <xf numFmtId="164" fontId="2" fillId="0" borderId="1" xfId="0" applyNumberFormat="1" applyFont="1" applyBorder="1" applyAlignment="1">
      <alignment wrapText="1"/>
    </xf>
    <xf numFmtId="164" fontId="2" fillId="0" borderId="1" xfId="0" applyNumberFormat="1" applyFont="1" applyBorder="1" applyAlignment="1">
      <alignment horizontal="center" vertical="top" wrapText="1"/>
    </xf>
    <xf numFmtId="9" fontId="2" fillId="0" borderId="1" xfId="0" applyNumberFormat="1" applyFont="1" applyBorder="1" applyAlignment="1">
      <alignment horizontal="center" vertical="center" wrapText="1"/>
    </xf>
    <xf numFmtId="164" fontId="19" fillId="7" borderId="1" xfId="0" applyNumberFormat="1" applyFont="1" applyFill="1" applyBorder="1" applyAlignment="1">
      <alignment horizontal="center" vertical="top" wrapText="1"/>
    </xf>
    <xf numFmtId="0" fontId="19" fillId="7" borderId="20" xfId="0" applyFont="1" applyFill="1" applyBorder="1" applyAlignment="1">
      <alignment horizontal="center" vertical="top" wrapText="1"/>
    </xf>
    <xf numFmtId="0" fontId="19" fillId="6" borderId="1" xfId="0" applyFont="1" applyFill="1" applyBorder="1" applyAlignment="1">
      <alignment horizontal="center" vertical="center" wrapText="1"/>
    </xf>
    <xf numFmtId="10" fontId="25" fillId="0" borderId="1" xfId="0" applyNumberFormat="1" applyFont="1" applyBorder="1" applyAlignment="1">
      <alignment horizontal="center" vertical="center" wrapText="1"/>
    </xf>
    <xf numFmtId="164" fontId="2" fillId="0" borderId="1" xfId="0" applyNumberFormat="1" applyFont="1" applyBorder="1" applyAlignment="1">
      <alignment vertical="top" wrapText="1"/>
    </xf>
    <xf numFmtId="0" fontId="19" fillId="6" borderId="1" xfId="0" applyFont="1" applyFill="1" applyBorder="1" applyAlignment="1">
      <alignment horizontal="center" vertical="top" wrapText="1"/>
    </xf>
    <xf numFmtId="10" fontId="2" fillId="0" borderId="1" xfId="0" applyNumberFormat="1" applyFont="1" applyBorder="1" applyAlignment="1">
      <alignment horizontal="center" wrapText="1"/>
    </xf>
    <xf numFmtId="164" fontId="19" fillId="7" borderId="1" xfId="0" applyNumberFormat="1" applyFont="1" applyFill="1" applyBorder="1" applyAlignment="1">
      <alignment vertical="top" wrapText="1"/>
    </xf>
    <xf numFmtId="10" fontId="19" fillId="7" borderId="1" xfId="0" applyNumberFormat="1" applyFont="1" applyFill="1" applyBorder="1" applyAlignment="1">
      <alignment horizontal="center" vertical="center" wrapText="1"/>
    </xf>
    <xf numFmtId="0" fontId="25" fillId="6" borderId="1" xfId="0" applyFont="1" applyFill="1" applyBorder="1" applyAlignment="1">
      <alignment horizontal="left" vertical="top" wrapText="1"/>
    </xf>
    <xf numFmtId="164" fontId="2" fillId="0" borderId="1" xfId="0" applyNumberFormat="1" applyFont="1" applyBorder="1" applyAlignment="1">
      <alignment horizontal="left" wrapText="1"/>
    </xf>
    <xf numFmtId="9" fontId="25" fillId="0" borderId="1" xfId="0" applyNumberFormat="1" applyFont="1" applyBorder="1" applyAlignment="1">
      <alignment horizontal="center" vertical="center" wrapText="1"/>
    </xf>
    <xf numFmtId="0" fontId="2" fillId="0" borderId="2" xfId="0" applyFont="1" applyBorder="1" applyAlignment="1">
      <alignment vertical="top" wrapText="1"/>
    </xf>
    <xf numFmtId="0" fontId="2" fillId="0" borderId="4" xfId="0" applyFont="1" applyBorder="1" applyAlignment="1">
      <alignment vertical="top" wrapText="1"/>
    </xf>
    <xf numFmtId="164" fontId="25" fillId="0" borderId="15" xfId="0" applyNumberFormat="1" applyFont="1" applyBorder="1" applyAlignment="1">
      <alignment horizontal="center" vertical="center" wrapText="1"/>
    </xf>
    <xf numFmtId="164" fontId="2" fillId="0" borderId="4" xfId="0" applyNumberFormat="1" applyFont="1" applyBorder="1" applyAlignment="1">
      <alignment horizontal="center" vertical="top" wrapText="1"/>
    </xf>
    <xf numFmtId="1" fontId="32" fillId="8" borderId="1" xfId="0" applyNumberFormat="1" applyFont="1" applyFill="1" applyBorder="1" applyAlignment="1">
      <alignment horizontal="center" vertical="top" shrinkToFit="1"/>
    </xf>
    <xf numFmtId="0" fontId="19" fillId="8" borderId="1" xfId="0" applyFont="1" applyFill="1" applyBorder="1" applyAlignment="1">
      <alignment horizontal="center" vertical="center" wrapText="1"/>
    </xf>
    <xf numFmtId="168" fontId="2" fillId="0" borderId="1" xfId="0" applyNumberFormat="1" applyFont="1" applyBorder="1" applyAlignment="1">
      <alignment horizontal="center" vertical="top" wrapText="1"/>
    </xf>
    <xf numFmtId="168" fontId="19" fillId="7" borderId="1" xfId="0" applyNumberFormat="1" applyFont="1" applyFill="1" applyBorder="1" applyAlignment="1">
      <alignment horizontal="center" vertical="top" wrapText="1"/>
    </xf>
    <xf numFmtId="0" fontId="19" fillId="0" borderId="0" xfId="0" applyFont="1" applyAlignment="1">
      <alignment vertical="center" wrapText="1"/>
    </xf>
    <xf numFmtId="1" fontId="32" fillId="6" borderId="1" xfId="0" applyNumberFormat="1" applyFont="1" applyFill="1" applyBorder="1" applyAlignment="1">
      <alignment horizontal="center" vertical="center" shrinkToFit="1"/>
    </xf>
    <xf numFmtId="10" fontId="31" fillId="0" borderId="1" xfId="0" applyNumberFormat="1" applyFont="1" applyBorder="1" applyAlignment="1">
      <alignment horizontal="center" vertical="top" shrinkToFit="1"/>
    </xf>
    <xf numFmtId="0" fontId="19" fillId="0" borderId="0" xfId="0" applyFont="1" applyAlignment="1">
      <alignment vertical="top" wrapText="1"/>
    </xf>
    <xf numFmtId="10" fontId="19" fillId="7" borderId="1" xfId="0" applyNumberFormat="1" applyFont="1" applyFill="1" applyBorder="1" applyAlignment="1">
      <alignment horizontal="center" vertical="top" wrapText="1"/>
    </xf>
    <xf numFmtId="164" fontId="19" fillId="7" borderId="21" xfId="0" applyNumberFormat="1" applyFont="1" applyFill="1" applyBorder="1" applyAlignment="1">
      <alignment horizontal="center" vertical="top" wrapText="1"/>
    </xf>
    <xf numFmtId="0" fontId="19" fillId="7" borderId="1" xfId="0" applyFont="1" applyFill="1" applyBorder="1" applyAlignment="1">
      <alignment horizontal="center" vertical="top" wrapText="1"/>
    </xf>
    <xf numFmtId="0" fontId="19" fillId="0" borderId="1" xfId="0" applyFont="1" applyBorder="1" applyAlignment="1">
      <alignment horizontal="center" vertical="top" wrapText="1"/>
    </xf>
    <xf numFmtId="164" fontId="19" fillId="0" borderId="1" xfId="0" applyNumberFormat="1" applyFont="1" applyBorder="1" applyAlignment="1">
      <alignment horizontal="center" vertical="top" wrapText="1"/>
    </xf>
    <xf numFmtId="10" fontId="25" fillId="0" borderId="0" xfId="0" applyNumberFormat="1" applyFont="1" applyAlignment="1">
      <alignment horizontal="left" vertical="top"/>
    </xf>
    <xf numFmtId="9" fontId="25" fillId="0" borderId="0" xfId="0" applyNumberFormat="1" applyFont="1" applyAlignment="1">
      <alignment horizontal="center" vertical="center"/>
    </xf>
    <xf numFmtId="164" fontId="25" fillId="0" borderId="0" xfId="0" applyNumberFormat="1" applyFont="1" applyAlignment="1">
      <alignment horizontal="left" vertical="top"/>
    </xf>
    <xf numFmtId="0" fontId="2" fillId="0" borderId="0" xfId="0" applyFont="1" applyAlignment="1">
      <alignment vertical="top" wrapText="1"/>
    </xf>
    <xf numFmtId="0" fontId="33" fillId="0" borderId="25" xfId="0" applyFont="1" applyBorder="1"/>
    <xf numFmtId="0" fontId="33" fillId="0" borderId="0" xfId="0" applyFont="1"/>
    <xf numFmtId="164" fontId="25" fillId="0" borderId="32" xfId="0" applyNumberFormat="1" applyFont="1" applyBorder="1" applyAlignment="1">
      <alignment horizontal="left" vertical="top"/>
    </xf>
    <xf numFmtId="170" fontId="33" fillId="0" borderId="0" xfId="0" applyNumberFormat="1" applyFont="1"/>
    <xf numFmtId="0" fontId="34" fillId="0" borderId="0" xfId="0" applyFont="1" applyAlignment="1">
      <alignment horizontal="left" vertical="top"/>
    </xf>
    <xf numFmtId="0" fontId="25" fillId="0" borderId="32" xfId="0" applyFont="1" applyBorder="1" applyAlignment="1">
      <alignment horizontal="left" vertical="top"/>
    </xf>
    <xf numFmtId="164" fontId="2" fillId="0" borderId="39" xfId="0" applyNumberFormat="1" applyFont="1" applyBorder="1" applyAlignment="1">
      <alignment horizontal="center" vertical="center" wrapText="1"/>
    </xf>
    <xf numFmtId="164" fontId="24" fillId="2" borderId="40" xfId="0" applyNumberFormat="1" applyFont="1" applyFill="1" applyBorder="1" applyAlignment="1">
      <alignment horizontal="center"/>
    </xf>
    <xf numFmtId="0" fontId="1" fillId="0" borderId="0" xfId="0" applyFont="1" applyAlignment="1">
      <alignment horizontal="center" vertical="top" wrapText="1"/>
    </xf>
    <xf numFmtId="0" fontId="0" fillId="0" borderId="0" xfId="0"/>
    <xf numFmtId="0" fontId="3" fillId="0" borderId="0" xfId="0" applyFont="1" applyAlignment="1">
      <alignment horizontal="left" vertical="top" wrapText="1"/>
    </xf>
    <xf numFmtId="0" fontId="4" fillId="0" borderId="0" xfId="0" applyFont="1" applyAlignment="1">
      <alignment horizontal="left" vertical="top" wrapText="1"/>
    </xf>
    <xf numFmtId="0" fontId="2" fillId="0" borderId="2" xfId="0" applyFont="1" applyBorder="1" applyAlignment="1">
      <alignment horizontal="left"/>
    </xf>
    <xf numFmtId="0" fontId="5" fillId="0" borderId="3" xfId="0" applyFont="1" applyBorder="1"/>
    <xf numFmtId="0" fontId="5" fillId="0" borderId="4" xfId="0" applyFont="1" applyBorder="1"/>
    <xf numFmtId="14" fontId="2" fillId="0" borderId="2" xfId="0" applyNumberFormat="1" applyFont="1" applyBorder="1" applyAlignment="1">
      <alignment horizontal="left"/>
    </xf>
    <xf numFmtId="0" fontId="6"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2" fillId="0" borderId="2" xfId="0" applyFont="1" applyBorder="1" applyAlignment="1">
      <alignment horizontal="left" vertical="top" wrapText="1"/>
    </xf>
    <xf numFmtId="0" fontId="9" fillId="0" borderId="2" xfId="0" applyFont="1" applyBorder="1" applyAlignment="1">
      <alignment horizontal="left" vertical="top" wrapText="1"/>
    </xf>
    <xf numFmtId="0" fontId="9" fillId="3" borderId="2" xfId="0" applyFont="1" applyFill="1" applyBorder="1" applyAlignment="1">
      <alignment horizontal="left" vertical="top" wrapText="1"/>
    </xf>
    <xf numFmtId="0" fontId="9" fillId="0" borderId="5" xfId="0" applyFont="1" applyBorder="1" applyAlignment="1">
      <alignment horizontal="center" vertical="top" wrapText="1"/>
    </xf>
    <xf numFmtId="0" fontId="5" fillId="0" borderId="6" xfId="0" applyFont="1" applyBorder="1"/>
    <xf numFmtId="0" fontId="5" fillId="0" borderId="7" xfId="0" applyFont="1" applyBorder="1"/>
    <xf numFmtId="0" fontId="10" fillId="2" borderId="2" xfId="0" applyFont="1" applyFill="1" applyBorder="1" applyAlignment="1">
      <alignment horizontal="center" vertical="center"/>
    </xf>
    <xf numFmtId="0" fontId="12" fillId="0" borderId="2" xfId="0" applyFont="1" applyBorder="1" applyAlignment="1">
      <alignment horizontal="center" vertical="center"/>
    </xf>
    <xf numFmtId="0" fontId="13"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0" fontId="5" fillId="0" borderId="14" xfId="0" applyFont="1" applyBorder="1"/>
    <xf numFmtId="0" fontId="17" fillId="2" borderId="16" xfId="0" applyFont="1" applyFill="1" applyBorder="1" applyAlignment="1">
      <alignment horizontal="center" vertical="center" wrapText="1"/>
    </xf>
    <xf numFmtId="0" fontId="5" fillId="0" borderId="17" xfId="0" applyFont="1" applyBorder="1"/>
    <xf numFmtId="0" fontId="5" fillId="0" borderId="18" xfId="0" applyFont="1" applyBorder="1"/>
    <xf numFmtId="0" fontId="13" fillId="5" borderId="16"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0" fillId="2" borderId="22" xfId="0" applyFont="1" applyFill="1" applyBorder="1" applyAlignment="1">
      <alignment horizontal="center" vertical="center"/>
    </xf>
    <xf numFmtId="0" fontId="5" fillId="0" borderId="23" xfId="0" applyFont="1" applyBorder="1"/>
    <xf numFmtId="0" fontId="5" fillId="0" borderId="24" xfId="0" applyFont="1" applyBorder="1"/>
    <xf numFmtId="0" fontId="12" fillId="0" borderId="25" xfId="0" applyFont="1" applyBorder="1" applyAlignment="1">
      <alignment horizontal="center" vertical="center"/>
    </xf>
    <xf numFmtId="0" fontId="10" fillId="2" borderId="27" xfId="0" applyFont="1" applyFill="1" applyBorder="1" applyAlignment="1">
      <alignment horizontal="center" vertical="center"/>
    </xf>
    <xf numFmtId="0" fontId="5" fillId="0" borderId="28" xfId="0" applyFont="1" applyBorder="1"/>
    <xf numFmtId="0" fontId="10" fillId="2" borderId="14" xfId="0" applyFont="1" applyFill="1" applyBorder="1" applyAlignment="1">
      <alignment horizontal="center" vertical="center"/>
    </xf>
    <xf numFmtId="0" fontId="22" fillId="0" borderId="0" xfId="0" applyFont="1" applyAlignment="1">
      <alignment horizontal="center" vertical="top" wrapText="1"/>
    </xf>
    <xf numFmtId="0" fontId="22" fillId="2" borderId="22" xfId="0" applyFont="1" applyFill="1" applyBorder="1" applyAlignment="1">
      <alignment horizontal="center" vertical="center" wrapText="1"/>
    </xf>
    <xf numFmtId="0" fontId="20" fillId="0" borderId="29" xfId="0" applyFont="1" applyBorder="1" applyAlignment="1">
      <alignment horizontal="left" vertical="top" wrapText="1"/>
    </xf>
    <xf numFmtId="0" fontId="5" fillId="0" borderId="29" xfId="0" applyFont="1" applyBorder="1"/>
    <xf numFmtId="0" fontId="20" fillId="0" borderId="2" xfId="0" applyFont="1" applyBorder="1" applyAlignment="1">
      <alignment horizontal="left" vertical="top" wrapText="1"/>
    </xf>
    <xf numFmtId="0" fontId="22" fillId="2" borderId="30" xfId="0" applyFont="1" applyFill="1" applyBorder="1" applyAlignment="1">
      <alignment horizontal="right" vertical="top" wrapText="1"/>
    </xf>
    <xf numFmtId="0" fontId="5" fillId="0" borderId="31" xfId="0" applyFont="1" applyBorder="1"/>
    <xf numFmtId="0" fontId="20" fillId="0" borderId="0" xfId="0" applyFont="1" applyAlignment="1">
      <alignment horizontal="left" vertical="top" wrapText="1"/>
    </xf>
    <xf numFmtId="0" fontId="26" fillId="2" borderId="30" xfId="0" applyFont="1" applyFill="1" applyBorder="1" applyAlignment="1">
      <alignment horizontal="right" vertical="top" wrapText="1"/>
    </xf>
    <xf numFmtId="0" fontId="26" fillId="2" borderId="22" xfId="0" applyFont="1" applyFill="1" applyBorder="1" applyAlignment="1">
      <alignment horizontal="center" vertical="top" wrapText="1"/>
    </xf>
    <xf numFmtId="0" fontId="20" fillId="0" borderId="30" xfId="0" applyFont="1" applyBorder="1" applyAlignment="1">
      <alignment horizontal="center" vertical="top" wrapText="1"/>
    </xf>
    <xf numFmtId="0" fontId="20" fillId="0" borderId="38" xfId="0" applyFont="1" applyBorder="1" applyAlignment="1">
      <alignment horizontal="center" vertical="top" wrapText="1"/>
    </xf>
    <xf numFmtId="0" fontId="20" fillId="0" borderId="31" xfId="0" applyFont="1" applyBorder="1" applyAlignment="1">
      <alignment horizontal="center" vertical="top" wrapText="1"/>
    </xf>
    <xf numFmtId="0" fontId="39" fillId="0" borderId="33" xfId="0" applyFont="1" applyBorder="1" applyAlignment="1">
      <alignment horizontal="left"/>
    </xf>
    <xf numFmtId="0" fontId="39" fillId="0" borderId="29" xfId="0" applyFont="1" applyBorder="1" applyAlignment="1">
      <alignment horizontal="left"/>
    </xf>
    <xf numFmtId="0" fontId="39" fillId="0" borderId="34" xfId="0" applyFont="1" applyBorder="1" applyAlignment="1">
      <alignment horizontal="left"/>
    </xf>
    <xf numFmtId="0" fontId="20" fillId="0" borderId="2" xfId="0" applyFont="1" applyBorder="1" applyAlignment="1">
      <alignment vertical="top" wrapText="1"/>
    </xf>
    <xf numFmtId="164" fontId="26" fillId="2" borderId="2" xfId="0" applyNumberFormat="1" applyFont="1" applyFill="1" applyBorder="1" applyAlignment="1">
      <alignment horizontal="center" vertical="top" wrapText="1"/>
    </xf>
    <xf numFmtId="0" fontId="26" fillId="2" borderId="2" xfId="0" applyFont="1" applyFill="1" applyBorder="1" applyAlignment="1">
      <alignment horizontal="center" vertical="top" wrapText="1"/>
    </xf>
    <xf numFmtId="0" fontId="22" fillId="2" borderId="35" xfId="0" applyFont="1" applyFill="1" applyBorder="1" applyAlignment="1">
      <alignment horizontal="center" vertical="top" wrapText="1"/>
    </xf>
    <xf numFmtId="0" fontId="22" fillId="2" borderId="2" xfId="0" applyFont="1" applyFill="1" applyBorder="1" applyAlignment="1">
      <alignment horizontal="center" vertical="center" wrapText="1"/>
    </xf>
    <xf numFmtId="0" fontId="20" fillId="0" borderId="2" xfId="0" applyFont="1" applyBorder="1" applyAlignment="1">
      <alignment horizontal="center" wrapText="1"/>
    </xf>
    <xf numFmtId="0" fontId="22" fillId="2" borderId="27" xfId="0" applyFont="1" applyFill="1" applyBorder="1" applyAlignment="1">
      <alignment horizontal="center" vertical="top" wrapText="1"/>
    </xf>
    <xf numFmtId="0" fontId="40" fillId="2" borderId="2" xfId="0" applyFont="1" applyFill="1" applyBorder="1" applyAlignment="1">
      <alignment horizontal="center" vertical="top" wrapText="1"/>
    </xf>
    <xf numFmtId="0" fontId="13" fillId="2" borderId="22" xfId="0" applyFont="1" applyFill="1" applyBorder="1" applyAlignment="1">
      <alignment horizontal="center" vertical="center"/>
    </xf>
    <xf numFmtId="0" fontId="22" fillId="2" borderId="2" xfId="0" applyFont="1" applyFill="1" applyBorder="1" applyAlignment="1">
      <alignment horizontal="center" vertical="top" wrapText="1"/>
    </xf>
    <xf numFmtId="0" fontId="20" fillId="0" borderId="2" xfId="0" applyFont="1" applyBorder="1" applyAlignment="1">
      <alignment horizontal="center" vertical="top" wrapText="1"/>
    </xf>
    <xf numFmtId="0" fontId="29" fillId="2" borderId="2" xfId="0" applyFont="1" applyFill="1" applyBorder="1" applyAlignment="1">
      <alignment horizontal="center" vertical="center"/>
    </xf>
    <xf numFmtId="0" fontId="30" fillId="6" borderId="2" xfId="0" applyFont="1" applyFill="1" applyBorder="1" applyAlignment="1">
      <alignment horizontal="center" vertical="top" wrapText="1"/>
    </xf>
    <xf numFmtId="14" fontId="25" fillId="0" borderId="2" xfId="0" applyNumberFormat="1" applyFont="1" applyBorder="1" applyAlignment="1">
      <alignment horizontal="center" wrapText="1"/>
    </xf>
    <xf numFmtId="0" fontId="2" fillId="0" borderId="2" xfId="0" applyFont="1" applyBorder="1" applyAlignment="1">
      <alignment horizontal="center" vertical="top" wrapText="1"/>
    </xf>
    <xf numFmtId="14" fontId="25" fillId="3" borderId="2" xfId="0" applyNumberFormat="1" applyFont="1" applyFill="1" applyBorder="1" applyAlignment="1">
      <alignment horizontal="center" wrapText="1"/>
    </xf>
    <xf numFmtId="1" fontId="31" fillId="0" borderId="2" xfId="0" applyNumberFormat="1" applyFont="1" applyBorder="1" applyAlignment="1">
      <alignment horizontal="center" vertical="top" shrinkToFit="1"/>
    </xf>
    <xf numFmtId="0" fontId="19" fillId="0" borderId="0" xfId="0" applyFont="1" applyAlignment="1">
      <alignment horizontal="center" vertical="top" wrapText="1"/>
    </xf>
    <xf numFmtId="0" fontId="7" fillId="0" borderId="0" xfId="0" applyFont="1" applyAlignment="1">
      <alignment horizontal="center" vertical="top" wrapText="1"/>
    </xf>
    <xf numFmtId="0" fontId="2" fillId="6" borderId="2" xfId="0" applyFont="1" applyFill="1" applyBorder="1" applyAlignment="1">
      <alignment horizontal="center" vertical="top" wrapText="1"/>
    </xf>
    <xf numFmtId="0" fontId="11" fillId="0" borderId="2" xfId="0" applyFont="1" applyBorder="1" applyAlignment="1">
      <alignment horizontal="left" vertical="top" wrapText="1"/>
    </xf>
    <xf numFmtId="0" fontId="2" fillId="0" borderId="2" xfId="0" applyFont="1" applyBorder="1" applyAlignment="1">
      <alignment horizontal="center" vertical="center" wrapText="1"/>
    </xf>
    <xf numFmtId="164" fontId="2" fillId="0" borderId="2" xfId="0" applyNumberFormat="1" applyFont="1" applyBorder="1" applyAlignment="1">
      <alignment horizontal="center" wrapText="1"/>
    </xf>
    <xf numFmtId="0" fontId="25" fillId="0" borderId="0" xfId="0" applyFont="1" applyAlignment="1">
      <alignment horizontal="left" wrapText="1"/>
    </xf>
    <xf numFmtId="0" fontId="19" fillId="6" borderId="2" xfId="0" applyFont="1" applyFill="1" applyBorder="1" applyAlignment="1">
      <alignment horizontal="left" vertical="top" wrapText="1"/>
    </xf>
    <xf numFmtId="0" fontId="19" fillId="7" borderId="2" xfId="0" applyFont="1" applyFill="1" applyBorder="1" applyAlignment="1">
      <alignment horizontal="center" vertical="top" wrapText="1"/>
    </xf>
    <xf numFmtId="0" fontId="25" fillId="0" borderId="0" xfId="0" applyFont="1" applyAlignment="1">
      <alignment horizontal="center" vertical="top" wrapText="1"/>
    </xf>
    <xf numFmtId="0" fontId="19" fillId="7" borderId="35" xfId="0" applyFont="1" applyFill="1" applyBorder="1" applyAlignment="1">
      <alignment horizontal="center" vertical="top" wrapText="1"/>
    </xf>
    <xf numFmtId="0" fontId="19" fillId="6" borderId="2" xfId="0" applyFont="1" applyFill="1" applyBorder="1" applyAlignment="1">
      <alignment horizontal="center" vertical="top" wrapText="1"/>
    </xf>
    <xf numFmtId="0" fontId="19" fillId="0" borderId="0" xfId="0" applyFont="1" applyAlignment="1">
      <alignment horizontal="center" vertical="center" wrapText="1"/>
    </xf>
    <xf numFmtId="0" fontId="19" fillId="7" borderId="36" xfId="0" applyFont="1" applyFill="1" applyBorder="1" applyAlignment="1">
      <alignment horizontal="center" vertical="top" wrapText="1"/>
    </xf>
    <xf numFmtId="0" fontId="5" fillId="0" borderId="37" xfId="0" applyFont="1" applyBorder="1"/>
    <xf numFmtId="0" fontId="5" fillId="0" borderId="38" xfId="0" applyFont="1" applyBorder="1"/>
    <xf numFmtId="0" fontId="19" fillId="6" borderId="2" xfId="0" applyFont="1" applyFill="1" applyBorder="1" applyAlignment="1">
      <alignment horizontal="center" vertical="center" wrapText="1"/>
    </xf>
    <xf numFmtId="0" fontId="19" fillId="8" borderId="2" xfId="0" applyFont="1" applyFill="1" applyBorder="1" applyAlignment="1">
      <alignment horizontal="left" vertical="top" wrapText="1"/>
    </xf>
    <xf numFmtId="0" fontId="19" fillId="0" borderId="2" xfId="0" applyFont="1" applyBorder="1" applyAlignment="1">
      <alignment horizontal="left" vertical="top" wrapText="1"/>
    </xf>
    <xf numFmtId="169" fontId="4" fillId="0" borderId="5" xfId="0" applyNumberFormat="1" applyFont="1" applyBorder="1" applyAlignment="1">
      <alignment horizontal="center"/>
    </xf>
    <xf numFmtId="0" fontId="33" fillId="0" borderId="25" xfId="0" applyFont="1" applyBorder="1" applyAlignment="1">
      <alignment horizontal="center"/>
    </xf>
    <xf numFmtId="0" fontId="5" fillId="0" borderId="32" xfId="0" applyFont="1" applyBorder="1"/>
    <xf numFmtId="0" fontId="33" fillId="0" borderId="33" xfId="0" applyFont="1" applyBorder="1" applyAlignment="1">
      <alignment horizontal="center" wrapText="1"/>
    </xf>
    <xf numFmtId="0" fontId="5" fillId="0" borderId="34" xfId="0" applyFont="1" applyBorder="1"/>
    <xf numFmtId="0" fontId="19" fillId="0" borderId="29" xfId="0" applyFont="1" applyBorder="1" applyAlignment="1">
      <alignment horizontal="center" vertical="center" wrapText="1"/>
    </xf>
    <xf numFmtId="0" fontId="25" fillId="0" borderId="2" xfId="0" applyFont="1" applyBorder="1" applyAlignment="1">
      <alignment horizontal="left" vertical="top" wrapText="1"/>
    </xf>
    <xf numFmtId="0" fontId="2" fillId="0" borderId="15" xfId="0" applyFont="1" applyBorder="1" applyAlignment="1">
      <alignment horizontal="center" vertical="center" wrapText="1"/>
    </xf>
    <xf numFmtId="0" fontId="5" fillId="0" borderId="39" xfId="0" applyFont="1" applyBorder="1"/>
    <xf numFmtId="0" fontId="5" fillId="0" borderId="26" xfId="0" applyFont="1" applyBorder="1"/>
    <xf numFmtId="0" fontId="19" fillId="0" borderId="2" xfId="0" applyFont="1" applyBorder="1" applyAlignment="1">
      <alignment horizontal="center" vertical="center" wrapText="1"/>
    </xf>
  </cellXfs>
  <cellStyles count="1">
    <cellStyle name="Normal" xfId="0" builtinId="0"/>
  </cellStyles>
  <dxfs count="6">
    <dxf>
      <fill>
        <patternFill patternType="solid">
          <fgColor theme="0"/>
          <bgColor theme="0"/>
        </patternFill>
      </fill>
    </dxf>
    <dxf>
      <fill>
        <patternFill patternType="solid">
          <fgColor rgb="FFFDE9D9"/>
          <bgColor rgb="FFFDE9D9"/>
        </patternFill>
      </fill>
    </dxf>
    <dxf>
      <fill>
        <patternFill patternType="solid">
          <fgColor theme="9"/>
          <bgColor theme="9"/>
        </patternFill>
      </fill>
    </dxf>
    <dxf>
      <fill>
        <patternFill patternType="solid">
          <fgColor theme="0"/>
          <bgColor theme="0"/>
        </patternFill>
      </fill>
    </dxf>
    <dxf>
      <fill>
        <patternFill patternType="solid">
          <fgColor rgb="FFFDE9D9"/>
          <bgColor rgb="FFFDE9D9"/>
        </patternFill>
      </fill>
    </dxf>
    <dxf>
      <fill>
        <patternFill patternType="solid">
          <fgColor theme="9"/>
          <bgColor theme="9"/>
        </patternFill>
      </fill>
    </dxf>
  </dxfs>
  <tableStyles count="2">
    <tableStyle name="MATERIAL DESCARTÁVEL-style" pivot="0" count="3" xr9:uid="{00000000-0011-0000-FFFF-FFFF00000000}">
      <tableStyleElement type="headerRow" dxfId="5"/>
      <tableStyleElement type="firstRowStripe" dxfId="4"/>
      <tableStyleElement type="secondRowStripe" dxfId="3"/>
    </tableStyle>
    <tableStyle name="COMPOSIÇÃO MÃO OBRA-style" pivot="0" count="3" xr9:uid="{00000000-0011-0000-FFFF-FFFF01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customschemas.google.com/relationships/workbookmetadata" Target="metadata"/><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1295400</xdr:colOff>
      <xdr:row>0</xdr:row>
      <xdr:rowOff>0</xdr:rowOff>
    </xdr:from>
    <xdr:ext cx="542925" cy="6572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3238500" y="0"/>
          <a:ext cx="542925" cy="6572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1504950</xdr:colOff>
      <xdr:row>6</xdr:row>
      <xdr:rowOff>1200150</xdr:rowOff>
    </xdr:from>
    <xdr:ext cx="3819525" cy="38100"/>
    <xdr:sp macro="" textlink="">
      <xdr:nvSpPr>
        <xdr:cNvPr id="3" name="Shape 3">
          <a:extLst>
            <a:ext uri="{FF2B5EF4-FFF2-40B4-BE49-F238E27FC236}">
              <a16:creationId xmlns:a16="http://schemas.microsoft.com/office/drawing/2014/main" id="{00000000-0008-0000-0900-000003000000}"/>
            </a:ext>
          </a:extLst>
        </xdr:cNvPr>
        <xdr:cNvSpPr/>
      </xdr:nvSpPr>
      <xdr:spPr>
        <a:xfrm>
          <a:off x="3433380" y="3775238"/>
          <a:ext cx="3825240" cy="9525"/>
        </a:xfrm>
        <a:custGeom>
          <a:avLst/>
          <a:gdLst/>
          <a:ahLst/>
          <a:cxnLst/>
          <a:rect l="l" t="t" r="r" b="b"/>
          <a:pathLst>
            <a:path w="3825240" h="9525" extrusionOk="0">
              <a:moveTo>
                <a:pt x="3825240" y="0"/>
              </a:moveTo>
              <a:lnTo>
                <a:pt x="1932432" y="0"/>
              </a:lnTo>
              <a:lnTo>
                <a:pt x="1923288" y="0"/>
              </a:lnTo>
              <a:lnTo>
                <a:pt x="0" y="0"/>
              </a:lnTo>
              <a:lnTo>
                <a:pt x="0" y="9144"/>
              </a:lnTo>
              <a:lnTo>
                <a:pt x="1923288" y="9144"/>
              </a:lnTo>
              <a:lnTo>
                <a:pt x="1932432" y="9144"/>
              </a:lnTo>
              <a:lnTo>
                <a:pt x="3825240" y="9144"/>
              </a:lnTo>
              <a:lnTo>
                <a:pt x="3825240" y="0"/>
              </a:lnTo>
              <a:close/>
            </a:path>
          </a:pathLst>
        </a:custGeom>
        <a:solidFill>
          <a:srgbClr val="000000"/>
        </a:solidFill>
        <a:ln>
          <a:noFill/>
        </a:ln>
      </xdr:spPr>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466725</xdr:colOff>
      <xdr:row>3</xdr:row>
      <xdr:rowOff>-9525</xdr:rowOff>
    </xdr:from>
    <xdr:ext cx="3819525" cy="38100"/>
    <xdr:sp macro="" textlink="">
      <xdr:nvSpPr>
        <xdr:cNvPr id="4" name="Shape 4">
          <a:extLst>
            <a:ext uri="{FF2B5EF4-FFF2-40B4-BE49-F238E27FC236}">
              <a16:creationId xmlns:a16="http://schemas.microsoft.com/office/drawing/2014/main" id="{00000000-0008-0000-0A00-000004000000}"/>
            </a:ext>
          </a:extLst>
        </xdr:cNvPr>
        <xdr:cNvSpPr/>
      </xdr:nvSpPr>
      <xdr:spPr>
        <a:xfrm>
          <a:off x="3433380" y="3775238"/>
          <a:ext cx="3825240" cy="9525"/>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1</xdr:col>
      <xdr:colOff>466725</xdr:colOff>
      <xdr:row>3</xdr:row>
      <xdr:rowOff>-9525</xdr:rowOff>
    </xdr:from>
    <xdr:ext cx="3819525" cy="38100"/>
    <xdr:sp macro="" textlink="">
      <xdr:nvSpPr>
        <xdr:cNvPr id="2" name="Shape 4">
          <a:extLst>
            <a:ext uri="{FF2B5EF4-FFF2-40B4-BE49-F238E27FC236}">
              <a16:creationId xmlns:a16="http://schemas.microsoft.com/office/drawing/2014/main" id="{00000000-0008-0000-0A00-000002000000}"/>
            </a:ext>
          </a:extLst>
        </xdr:cNvPr>
        <xdr:cNvSpPr/>
      </xdr:nvSpPr>
      <xdr:spPr>
        <a:xfrm>
          <a:off x="3433380" y="3775238"/>
          <a:ext cx="3825240" cy="9525"/>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1</xdr:col>
      <xdr:colOff>466725</xdr:colOff>
      <xdr:row>3</xdr:row>
      <xdr:rowOff>-9525</xdr:rowOff>
    </xdr:from>
    <xdr:ext cx="3819525" cy="38100"/>
    <xdr:sp macro="" textlink="">
      <xdr:nvSpPr>
        <xdr:cNvPr id="3" name="Shape 4">
          <a:extLst>
            <a:ext uri="{FF2B5EF4-FFF2-40B4-BE49-F238E27FC236}">
              <a16:creationId xmlns:a16="http://schemas.microsoft.com/office/drawing/2014/main" id="{00000000-0008-0000-0A00-000003000000}"/>
            </a:ext>
          </a:extLst>
        </xdr:cNvPr>
        <xdr:cNvSpPr/>
      </xdr:nvSpPr>
      <xdr:spPr>
        <a:xfrm>
          <a:off x="3433380" y="3775238"/>
          <a:ext cx="3825240" cy="9525"/>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3</xdr:col>
      <xdr:colOff>1038225</xdr:colOff>
      <xdr:row>11</xdr:row>
      <xdr:rowOff>180975</xdr:rowOff>
    </xdr:from>
    <xdr:ext cx="38100" cy="28575"/>
    <xdr:sp macro="" textlink="">
      <xdr:nvSpPr>
        <xdr:cNvPr id="5" name="Shape 5">
          <a:extLst>
            <a:ext uri="{FF2B5EF4-FFF2-40B4-BE49-F238E27FC236}">
              <a16:creationId xmlns:a16="http://schemas.microsoft.com/office/drawing/2014/main" id="{00000000-0008-0000-0A00-000005000000}"/>
            </a:ext>
          </a:extLst>
        </xdr:cNvPr>
        <xdr:cNvSpPr/>
      </xdr:nvSpPr>
      <xdr:spPr>
        <a:xfrm>
          <a:off x="5341238" y="3761585"/>
          <a:ext cx="9525" cy="36830"/>
        </a:xfrm>
        <a:custGeom>
          <a:avLst/>
          <a:gdLst/>
          <a:ahLst/>
          <a:cxnLst/>
          <a:rect l="l" t="t" r="r" b="b"/>
          <a:pathLst>
            <a:path w="9525" h="36830" extrusionOk="0">
              <a:moveTo>
                <a:pt x="9144" y="0"/>
              </a:moveTo>
              <a:lnTo>
                <a:pt x="0" y="0"/>
              </a:lnTo>
              <a:lnTo>
                <a:pt x="0" y="36563"/>
              </a:lnTo>
              <a:lnTo>
                <a:pt x="9144" y="36563"/>
              </a:lnTo>
              <a:lnTo>
                <a:pt x="9144" y="0"/>
              </a:lnTo>
              <a:close/>
            </a:path>
          </a:pathLst>
        </a:custGeom>
        <a:solidFill>
          <a:srgbClr val="000000"/>
        </a:solidFill>
        <a:ln>
          <a:noFill/>
        </a:ln>
      </xdr:spPr>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VEM-APRENDIZ\Users\DADOS\PSM\Orcamento\ORC2006\Planilha_Mestr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bc13280pv701.ba.ford.com\AAMANCIO\Alessandro\2001%20BPlan\Industry%20Forecast%20(5+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apghnsp02\fmol\CBES\1600-1699\1675%20Hubbell%20Service%20Center%20Steel\Data\Analysis\Hubbell%20Stl%20Master%20Data%20File%2015Aug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DADOS\CTF\Custofl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AGS%20LOCA&#199;&#213;ES\001%20-%20CLIENTE\001-%2005%20COGELTA\Documents%20and%20Settings\cs05246\Meus%20documentos\Gest&#227;o%20Focada\ECOFIN%20-%202008\RAG%20II\Aberto\Lavoro\RAG%20II%20-%20Contrato%20CSN%20aberto%20-%20Lavoro%2025-08-08%20rev%20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AGS%20LOCA&#199;&#213;ES\001%20-%20CLIENTE\001-%2005%20COGELTA\Documents%20and%20Settings\Comau\Configura&#231;&#245;es%20locais\Temporary%20Internet%20Files\OLK32\Resultado\CONSUNTIVOS\RESULTADO%202003%2011\PLANEJAMENTO\MG\PLANO%20A&#199;&#195;O%20POLO%20M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OVEM-APRENDIZ\Users\01_PROJETOS%20JSL%202013\Inpa\096-13%20-%20Movimenta&#231;&#227;o%20Interna%20Uberaba%20e%20Perapetinga\Forma&#231;&#227;o%20de%20Pre&#231;o\Forma&#231;&#227;o%20de%20Pre&#231;o%20Inpa_JSL%20rev0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DADOS\Transporte%20Interno\Contratos%20e%20Contratadas\WILSON,%20SONS\CARRO%20EMPILHADEIRA-UPV\MH%20APURADA%20POR%20C.%20CUSTO\2012\CE-NOVEMBRO-201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presenta&#231;&#227;o%20JSL\Estapostes\2012\ESTAPOSTES_SETEMBRO-201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v00226813\BRUNO%20WILLER\Engenharia\Plano%20A&#231;&#227;o\MMCOFAP%20LAVRAS\usr\ABB\Gerenciamento\PAINEL%20CONTROLE\FINGERPRINT\FP2000_Petrochem_Poliald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ilha_Mestre"/>
      <sheetName val="#REF"/>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ulos"/>
      <sheetName val="Agenda"/>
      <sheetName val="Macroeconomics (3)"/>
      <sheetName val="Dados Industry Trend"/>
      <sheetName val="Budget  97"/>
      <sheetName val="Budget1998"/>
      <sheetName val="Industry Proposal 99"/>
      <sheetName val="Industry Proposal 00"/>
      <sheetName val="Industry Proposal 01"/>
      <sheetName val="SAAR 97"/>
      <sheetName val="SAAR 98"/>
      <sheetName val="SAAR 99"/>
      <sheetName val="SAAR 00"/>
      <sheetName val="SAAR 01"/>
      <sheetName val="Dados SAAR 1997"/>
      <sheetName val="Dados SAAR 1998"/>
      <sheetName val="Dados SAAR 1999"/>
      <sheetName val="Dados SAAR 2000"/>
      <sheetName val="Dados SAAR 2001"/>
      <sheetName val="AtualizarSaar9798"/>
      <sheetName val="Cadastros"/>
      <sheetName val="Industry Forecast (5+7)"/>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otting Criteria"/>
      <sheetName val="Purchased Lotting Summary"/>
      <sheetName val="All Purchased Data"/>
      <sheetName val="Lighting (Martin)"/>
      <sheetName val="Lighting (Juarez)"/>
      <sheetName val="Lighting (Christiansburg)"/>
      <sheetName val="HPS Pipe (Centralia) "/>
      <sheetName val="HPS Slit Coil (Centralia)"/>
      <sheetName val="HPS Plate (Centralia)"/>
      <sheetName val="Wiring (Puerto Rico)"/>
      <sheetName val="HEP (Freeburg)"/>
      <sheetName val="HEP (Arden)"/>
      <sheetName val="HPS Slit Coil _Centralia_"/>
      <sheetName val="REVISOES"/>
      <sheetName val="FROTA"/>
      <sheetName val="ÔNIBUS_SUMARE"/>
      <sheetName val="MICRO_SUMARE"/>
      <sheetName val="ÔNIBUS_CAMPINAS"/>
      <sheetName val="ÔNIBUS_SANTO ANDRE"/>
      <sheetName val="VAN_BARUERI"/>
      <sheetName val="RESUMO"/>
      <sheetName val="BDI"/>
      <sheetName val="COMBUSTÍVEL"/>
      <sheetName val="PIS-COFINS"/>
      <sheetName val="ENCARGOS"/>
      <sheetName val="ESTRUTURA"/>
      <sheetName val="UNIFORME&amp;EPI"/>
      <sheetName val="TREINAMENTO"/>
      <sheetName val="EXAMES&amp;PCMSO"/>
      <sheetName val="Equipamentos"/>
      <sheetName val="Utensílios"/>
      <sheetName val="Lotting_Criteria"/>
      <sheetName val="Purchased_Lotting_Summary"/>
      <sheetName val="All_Purchased_Data"/>
      <sheetName val="Lighting_(Martin)"/>
      <sheetName val="Lighting_(Juarez)"/>
      <sheetName val="Lighting_(Christiansburg)"/>
      <sheetName val="HPS_Pipe_(Centralia)_"/>
      <sheetName val="HPS_Slit_Coil_(Centralia)"/>
      <sheetName val="HPS_Plate_(Centralia)"/>
      <sheetName val="Wiring_(Puerto_Rico)"/>
      <sheetName val="HEP_(Freeburg)"/>
      <sheetName val="HEP_(Arden)"/>
      <sheetName val="HPS_Slit_Coil__Centralia_"/>
      <sheetName val="ÔNIBUS_SANTO_ANDRE"/>
      <sheetName val="Cash-Flow1"/>
      <sheetName val="Dados"/>
      <sheetName val="cód participantes"/>
      <sheetName val="Lista ANC"/>
      <sheetName val="3. Equip. Rotina - CF"/>
      <sheetName val="Plan1"/>
      <sheetName val="CORRELA_1993_à_1999"/>
      <sheetName val="Controls"/>
      <sheetName val="Libellés"/>
      <sheetName val="BS_ME_(Old)"/>
      <sheetName val="Referencias"/>
      <sheetName val="Meta10"/>
      <sheetName val="Uberlandia"/>
      <sheetName val="Meta11"/>
      <sheetName val="Meta12"/>
      <sheetName val="Meta13"/>
      <sheetName val="Meta14"/>
      <sheetName val="Meta15"/>
      <sheetName val="Meta16"/>
      <sheetName val="Meta2"/>
      <sheetName val="Meta3"/>
      <sheetName val="Meta4"/>
      <sheetName val="Meta5"/>
      <sheetName val="Meta6"/>
      <sheetName val="Meta7(2)"/>
      <sheetName val="Meta7"/>
      <sheetName val="Meta8"/>
      <sheetName val="Meta9"/>
      <sheetName val="Juin"/>
      <sheetName val="Juillet"/>
      <sheetName val="Août"/>
      <sheetName val="Septembre"/>
      <sheetName val="Octobre"/>
      <sheetName val="Novembre"/>
      <sheetName val="Décembre"/>
      <sheetName val="Janvier"/>
      <sheetName val="Février"/>
      <sheetName val="Mars"/>
      <sheetName val="Avril"/>
      <sheetName val="Mai"/>
      <sheetName val="TABLEAU_ECARTS"/>
      <sheetName val="TABLEAU"/>
      <sheetName val="Lotting_Criteria1"/>
      <sheetName val="Purchased_Lotting_Summary1"/>
      <sheetName val="All_Purchased_Data1"/>
      <sheetName val="Lighting_(Martin)1"/>
      <sheetName val="Lighting_(Juarez)1"/>
      <sheetName val="Lighting_(Christiansburg)1"/>
      <sheetName val="HPS_Pipe_(Centralia)_1"/>
      <sheetName val="HPS_Slit_Coil_(Centralia)1"/>
      <sheetName val="HPS_Plate_(Centralia)1"/>
      <sheetName val="Wiring_(Puerto_Rico)1"/>
      <sheetName val="HEP_(Freeburg)1"/>
      <sheetName val="HEP_(Arden)1"/>
      <sheetName val="HPS_Slit_Coil__Centralia_1"/>
      <sheetName val="ÔNIBUS_SANTO_ANDRE1"/>
      <sheetName val="RFQ Mão de Obra"/>
      <sheetName val="Manutenção"/>
      <sheetName val="MAT1"/>
      <sheetName val="Follow Up Status"/>
      <sheetName val="Input &amp; Output"/>
      <sheetName val="TOTAIS"/>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refreshError="1"/>
      <sheetData sheetId="86" refreshError="1"/>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ção"/>
      <sheetName val="Sistema2"/>
      <sheetName val="Sistema"/>
      <sheetName val="Controle"/>
      <sheetName val="Programa"/>
    </sheetNames>
    <sheetDataSet>
      <sheetData sheetId="0"/>
      <sheetData sheetId="1"/>
      <sheetData sheetId="2"/>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Página"/>
      <sheetName val="Lavoro - Geral"/>
      <sheetName val="Salario e Orgânico - Geral"/>
      <sheetName val="Lavoro - CT"/>
      <sheetName val="Salario e Orgânico - CT"/>
      <sheetName val="Lavoro - Galv"/>
      <sheetName val="Salario e Orgânico - Galv"/>
      <sheetName val="Lavoro - Geral -CT-Gal"/>
      <sheetName val="Salario e Orgân- Geral -CT-Gal "/>
      <sheetName val="Lavoro - Staff"/>
      <sheetName val="Salario e Orgânico - Staff"/>
      <sheetName val="Lavoro - Laminação Limpo"/>
      <sheetName val="Salario e Org - Laminação Limpo"/>
      <sheetName val="Lavoro - GGFM"/>
      <sheetName val="Salario e Org - GGFM"/>
      <sheetName val="Lavoro - GGLQ"/>
      <sheetName val="Salario e Org - GGLQ"/>
      <sheetName val="Lavoro - GGGL"/>
      <sheetName val="Salario e Org - GGGL"/>
      <sheetName val="Lavoro - RG"/>
      <sheetName val="Salario e Org - RG"/>
      <sheetName val="Lavoro - Volante"/>
      <sheetName val="Salario e Org - Volante"/>
      <sheetName val="Lavoro - Geral check"/>
      <sheetName val="Saldo para cada CC Sistem"/>
      <sheetName val="GERAL"/>
      <sheetName val="CT"/>
      <sheetName val="(GALV)"/>
      <sheetName val="Geral_CT_Gal"/>
      <sheetName val="GGLQ (RG)"/>
      <sheetName val="Geral_CT_Gal_RG"/>
      <sheetName val="Staff"/>
      <sheetName val="Laminação limpo"/>
      <sheetName val="GGFM"/>
      <sheetName val="GGLQ"/>
      <sheetName val="GGLQ + RG"/>
      <sheetName val="GGGL"/>
      <sheetName val="Volante"/>
      <sheetName val="Orgânico"/>
      <sheetName val="Projeção de Hh"/>
      <sheetName val="Projeção de Hh (RG)"/>
      <sheetName val="RESUMO"/>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ZZA"/>
      <sheetName val="Gráfico"/>
      <sheetName val="PLANO AÇÃO"/>
      <sheetName val="DADOS GRÁFICOS"/>
      <sheetName val="CÁLCULO"/>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P"/>
      <sheetName val="PC"/>
      <sheetName val="PAR"/>
      <sheetName val="MO"/>
      <sheetName val="GRAF"/>
      <sheetName val="IND"/>
      <sheetName val="FC"/>
      <sheetName val="PNE"/>
      <sheetName val="LUB"/>
      <sheetName val="Relação equip."/>
      <sheetName val="Cotação"/>
      <sheetName val="T. Preço"/>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0868809 E S10868809A "/>
      <sheetName val="RESUMO"/>
      <sheetName val="Hierarquia"/>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0870721 E S10870721A"/>
      <sheetName val="CSN-UPV"/>
      <sheetName val="CSN-CIM"/>
      <sheetName val="RESUMO"/>
      <sheetName val="TL-TURNO X-Y"/>
      <sheetName val="TL-TURNO"/>
      <sheetName val="Hierarquia"/>
      <sheetName val="Plan1"/>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gerprint"/>
      <sheetName val="Help"/>
      <sheetName val="Detailed Cost Guidelines"/>
      <sheetName val="Validation"/>
    </sheetNames>
    <sheetDataSet>
      <sheetData sheetId="0" refreshError="1"/>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4:E19">
  <tableColumns count="5">
    <tableColumn id="1" xr3:uid="{00000000-0010-0000-0000-000001000000}" name="ITEM"/>
    <tableColumn id="2" xr3:uid="{00000000-0010-0000-0000-000002000000}" name="DESCRIÇÃO"/>
    <tableColumn id="3" xr3:uid="{00000000-0010-0000-0000-000003000000}" name="QUANTITATIVO 2 UNIDADES"/>
    <tableColumn id="4" xr3:uid="{00000000-0010-0000-0000-000004000000}" name="VALOR UNITÁRIO"/>
    <tableColumn id="5" xr3:uid="{00000000-0010-0000-0000-000005000000}" name="VALOR TOTAL ( MENSAL)"/>
  </tableColumns>
  <tableStyleInfo name="MATERIAL DESCARTÁVEL-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4:F8">
  <tableColumns count="6">
    <tableColumn id="1" xr3:uid="{00000000-0010-0000-0100-000001000000}" name="ITEM"/>
    <tableColumn id="2" xr3:uid="{00000000-0010-0000-0100-000002000000}" name="DESCRIÇÃO"/>
    <tableColumn id="3" xr3:uid="{00000000-0010-0000-0100-000003000000}" name="QUANT.  PROFISSIONAL"/>
    <tableColumn id="4" xr3:uid="{00000000-0010-0000-0100-000004000000}" name="VALOR UNITÁRIO"/>
    <tableColumn id="5" xr3:uid="{00000000-0010-0000-0100-000005000000}" name="TOTAL MENSAL"/>
    <tableColumn id="6" xr3:uid="{00000000-0010-0000-0100-000006000000}" name="TOTAL ANUAL (12 MESES)"/>
  </tableColumns>
  <tableStyleInfo name="COMPOSIÇÃO MÃO OBR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0" workbookViewId="0">
      <selection activeCell="B14" sqref="B14:E14"/>
    </sheetView>
  </sheetViews>
  <sheetFormatPr defaultColWidth="14.42578125" defaultRowHeight="15" customHeight="1"/>
  <cols>
    <col min="1" max="1" width="29.140625" customWidth="1"/>
    <col min="2" max="2" width="36.140625" customWidth="1"/>
    <col min="3" max="3" width="10" customWidth="1"/>
    <col min="4" max="4" width="13.7109375" customWidth="1"/>
    <col min="5" max="5" width="15.28515625" customWidth="1"/>
    <col min="6" max="26" width="8.7109375" customWidth="1"/>
  </cols>
  <sheetData>
    <row r="1" spans="1:26">
      <c r="F1" s="1"/>
      <c r="G1" s="1"/>
      <c r="H1" s="1"/>
      <c r="I1" s="1"/>
      <c r="J1" s="1"/>
      <c r="K1" s="1"/>
      <c r="L1" s="1"/>
      <c r="M1" s="1"/>
      <c r="N1" s="1"/>
      <c r="O1" s="1"/>
      <c r="P1" s="1"/>
      <c r="Q1" s="1"/>
      <c r="R1" s="1"/>
      <c r="S1" s="1"/>
      <c r="T1" s="1"/>
      <c r="U1" s="1"/>
      <c r="V1" s="1"/>
      <c r="W1" s="1"/>
      <c r="X1" s="1"/>
      <c r="Y1" s="1"/>
      <c r="Z1" s="1"/>
    </row>
    <row r="2" spans="1:26">
      <c r="F2" s="1"/>
      <c r="G2" s="1"/>
      <c r="H2" s="1"/>
      <c r="I2" s="1"/>
      <c r="J2" s="1"/>
      <c r="K2" s="1"/>
      <c r="L2" s="1"/>
      <c r="M2" s="1"/>
      <c r="N2" s="1"/>
      <c r="O2" s="1"/>
      <c r="P2" s="1"/>
      <c r="Q2" s="1"/>
      <c r="R2" s="1"/>
      <c r="S2" s="1"/>
      <c r="T2" s="1"/>
      <c r="U2" s="1"/>
      <c r="V2" s="1"/>
      <c r="W2" s="1"/>
      <c r="X2" s="1"/>
      <c r="Y2" s="1"/>
      <c r="Z2" s="1"/>
    </row>
    <row r="3" spans="1:26">
      <c r="A3" s="175"/>
      <c r="B3" s="176"/>
      <c r="C3" s="176"/>
      <c r="D3" s="176"/>
      <c r="E3" s="176"/>
      <c r="F3" s="1"/>
      <c r="G3" s="1"/>
      <c r="H3" s="1"/>
      <c r="I3" s="1"/>
      <c r="J3" s="1"/>
      <c r="K3" s="1"/>
      <c r="L3" s="1"/>
      <c r="M3" s="1"/>
      <c r="N3" s="1"/>
      <c r="O3" s="1"/>
      <c r="P3" s="1"/>
      <c r="Q3" s="1"/>
      <c r="R3" s="1"/>
      <c r="S3" s="1"/>
      <c r="T3" s="1"/>
      <c r="U3" s="1"/>
      <c r="V3" s="1"/>
      <c r="W3" s="1"/>
      <c r="X3" s="1"/>
      <c r="Y3" s="1"/>
      <c r="Z3" s="1"/>
    </row>
    <row r="4" spans="1:26" ht="12" customHeight="1">
      <c r="F4" s="1"/>
      <c r="G4" s="1"/>
      <c r="H4" s="1"/>
      <c r="I4" s="1"/>
      <c r="J4" s="1"/>
      <c r="K4" s="1"/>
      <c r="L4" s="1"/>
      <c r="M4" s="1"/>
      <c r="N4" s="1"/>
      <c r="O4" s="1"/>
      <c r="P4" s="1"/>
      <c r="Q4" s="1"/>
      <c r="R4" s="1"/>
      <c r="S4" s="1"/>
      <c r="T4" s="1"/>
      <c r="U4" s="1"/>
      <c r="V4" s="1"/>
      <c r="W4" s="1"/>
      <c r="X4" s="1"/>
      <c r="Y4" s="1"/>
      <c r="Z4" s="1"/>
    </row>
    <row r="5" spans="1:26">
      <c r="A5" s="175" t="s">
        <v>0</v>
      </c>
      <c r="B5" s="176"/>
      <c r="C5" s="176"/>
      <c r="D5" s="176"/>
      <c r="E5" s="176"/>
      <c r="F5" s="1"/>
      <c r="G5" s="1"/>
      <c r="H5" s="1"/>
      <c r="I5" s="1"/>
      <c r="J5" s="1"/>
      <c r="K5" s="1"/>
      <c r="L5" s="1"/>
      <c r="M5" s="1"/>
      <c r="N5" s="1"/>
      <c r="O5" s="1"/>
      <c r="P5" s="1"/>
      <c r="Q5" s="1"/>
      <c r="R5" s="1"/>
      <c r="S5" s="1"/>
      <c r="T5" s="1"/>
      <c r="U5" s="1"/>
      <c r="V5" s="1"/>
      <c r="W5" s="1"/>
      <c r="X5" s="1"/>
      <c r="Y5" s="1"/>
      <c r="Z5" s="1"/>
    </row>
    <row r="6" spans="1:26" ht="16.5" customHeight="1">
      <c r="A6" s="175" t="s">
        <v>1</v>
      </c>
      <c r="B6" s="176"/>
      <c r="C6" s="176"/>
      <c r="D6" s="176"/>
      <c r="E6" s="176"/>
      <c r="F6" s="1"/>
      <c r="G6" s="1"/>
      <c r="H6" s="1"/>
      <c r="I6" s="1"/>
      <c r="J6" s="1"/>
      <c r="K6" s="1"/>
      <c r="L6" s="1"/>
      <c r="M6" s="1"/>
      <c r="N6" s="1"/>
      <c r="O6" s="1"/>
      <c r="P6" s="1"/>
      <c r="Q6" s="1"/>
      <c r="R6" s="1"/>
      <c r="S6" s="1"/>
      <c r="T6" s="1"/>
      <c r="U6" s="1"/>
      <c r="V6" s="1"/>
      <c r="W6" s="1"/>
      <c r="X6" s="1"/>
      <c r="Y6" s="1"/>
      <c r="Z6" s="1"/>
    </row>
    <row r="7" spans="1:26" ht="12.75" customHeight="1">
      <c r="A7" s="177" t="s">
        <v>2</v>
      </c>
      <c r="B7" s="176"/>
      <c r="C7" s="176"/>
      <c r="D7" s="176"/>
      <c r="E7" s="176"/>
      <c r="F7" s="1"/>
      <c r="G7" s="1"/>
      <c r="H7" s="1"/>
      <c r="I7" s="1"/>
      <c r="J7" s="1"/>
      <c r="K7" s="1"/>
      <c r="L7" s="1"/>
      <c r="M7" s="1"/>
      <c r="N7" s="1"/>
      <c r="O7" s="1"/>
      <c r="P7" s="1"/>
      <c r="Q7" s="1"/>
      <c r="R7" s="1"/>
      <c r="S7" s="1"/>
      <c r="T7" s="1"/>
      <c r="U7" s="1"/>
      <c r="V7" s="1"/>
      <c r="W7" s="1"/>
      <c r="X7" s="1"/>
      <c r="Y7" s="1"/>
      <c r="Z7" s="1"/>
    </row>
    <row r="8" spans="1:26" ht="12.75" customHeight="1">
      <c r="A8" s="178" t="s">
        <v>495</v>
      </c>
      <c r="B8" s="176"/>
      <c r="C8" s="176"/>
      <c r="D8" s="176"/>
      <c r="E8" s="176"/>
      <c r="F8" s="1"/>
      <c r="G8" s="1"/>
      <c r="H8" s="1"/>
      <c r="I8" s="1"/>
      <c r="J8" s="1"/>
      <c r="K8" s="1"/>
      <c r="L8" s="1"/>
      <c r="M8" s="1"/>
      <c r="N8" s="1"/>
      <c r="O8" s="1"/>
      <c r="P8" s="1"/>
      <c r="Q8" s="1"/>
      <c r="R8" s="1"/>
      <c r="S8" s="1"/>
      <c r="T8" s="1"/>
      <c r="U8" s="1"/>
      <c r="V8" s="1"/>
      <c r="W8" s="1"/>
      <c r="X8" s="1"/>
      <c r="Y8" s="1"/>
      <c r="Z8" s="1"/>
    </row>
    <row r="9" spans="1:26" ht="12.75" customHeight="1">
      <c r="A9" s="178" t="s">
        <v>496</v>
      </c>
      <c r="B9" s="176"/>
      <c r="C9" s="176"/>
      <c r="D9" s="176"/>
      <c r="E9" s="176"/>
      <c r="F9" s="1"/>
      <c r="G9" s="1"/>
      <c r="H9" s="1"/>
      <c r="I9" s="1"/>
      <c r="J9" s="1"/>
      <c r="K9" s="1"/>
      <c r="L9" s="1"/>
      <c r="M9" s="1"/>
      <c r="N9" s="1"/>
      <c r="O9" s="1"/>
      <c r="P9" s="1"/>
      <c r="Q9" s="1"/>
      <c r="R9" s="1"/>
      <c r="S9" s="1"/>
      <c r="T9" s="1"/>
      <c r="U9" s="1"/>
      <c r="V9" s="1"/>
      <c r="W9" s="1"/>
      <c r="X9" s="1"/>
      <c r="Y9" s="1"/>
      <c r="Z9" s="1"/>
    </row>
    <row r="10" spans="1:26" ht="12.75" customHeight="1">
      <c r="A10" s="178" t="s">
        <v>497</v>
      </c>
      <c r="B10" s="176"/>
      <c r="C10" s="176"/>
      <c r="D10" s="176"/>
      <c r="E10" s="176"/>
      <c r="F10" s="1"/>
      <c r="G10" s="1"/>
      <c r="H10" s="1"/>
      <c r="I10" s="1"/>
      <c r="J10" s="1"/>
      <c r="K10" s="1"/>
      <c r="L10" s="1"/>
      <c r="M10" s="1"/>
      <c r="N10" s="1"/>
      <c r="O10" s="1"/>
      <c r="P10" s="1"/>
      <c r="Q10" s="1"/>
      <c r="R10" s="1"/>
      <c r="S10" s="1"/>
      <c r="T10" s="1"/>
      <c r="U10" s="1"/>
      <c r="V10" s="1"/>
      <c r="W10" s="1"/>
      <c r="X10" s="1"/>
      <c r="Y10" s="1"/>
      <c r="Z10" s="1"/>
    </row>
    <row r="11" spans="1:26" ht="6.75" customHeight="1">
      <c r="A11" s="2"/>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 t="s">
        <v>3</v>
      </c>
      <c r="B12" s="179"/>
      <c r="C12" s="180"/>
      <c r="D12" s="180"/>
      <c r="E12" s="181"/>
      <c r="F12" s="1"/>
      <c r="G12" s="1"/>
      <c r="H12" s="1"/>
      <c r="I12" s="1"/>
      <c r="J12" s="1"/>
      <c r="K12" s="1"/>
      <c r="L12" s="1"/>
      <c r="M12" s="1"/>
      <c r="N12" s="1"/>
      <c r="O12" s="1"/>
      <c r="P12" s="1"/>
      <c r="Q12" s="1"/>
      <c r="R12" s="1"/>
      <c r="S12" s="1"/>
      <c r="T12" s="1"/>
      <c r="U12" s="1"/>
      <c r="V12" s="1"/>
      <c r="W12" s="1"/>
      <c r="X12" s="1"/>
      <c r="Y12" s="1"/>
      <c r="Z12" s="1"/>
    </row>
    <row r="13" spans="1:26" ht="12.75" customHeight="1">
      <c r="A13" s="3" t="s">
        <v>4</v>
      </c>
      <c r="B13" s="179"/>
      <c r="C13" s="180"/>
      <c r="D13" s="180"/>
      <c r="E13" s="181"/>
      <c r="F13" s="1"/>
      <c r="G13" s="1"/>
      <c r="H13" s="1"/>
      <c r="I13" s="1"/>
      <c r="J13" s="1"/>
      <c r="K13" s="1"/>
      <c r="L13" s="1"/>
      <c r="M13" s="1"/>
      <c r="N13" s="1"/>
      <c r="O13" s="1"/>
      <c r="P13" s="1"/>
      <c r="Q13" s="1"/>
      <c r="R13" s="1"/>
      <c r="S13" s="1"/>
      <c r="T13" s="1"/>
      <c r="U13" s="1"/>
      <c r="V13" s="1"/>
      <c r="W13" s="1"/>
      <c r="X13" s="1"/>
      <c r="Y13" s="1"/>
      <c r="Z13" s="1"/>
    </row>
    <row r="14" spans="1:26" ht="12.75" customHeight="1">
      <c r="A14" s="3" t="s">
        <v>5</v>
      </c>
      <c r="B14" s="179"/>
      <c r="C14" s="180"/>
      <c r="D14" s="180"/>
      <c r="E14" s="181"/>
      <c r="F14" s="1"/>
      <c r="G14" s="1"/>
      <c r="H14" s="1"/>
      <c r="I14" s="1"/>
      <c r="J14" s="1"/>
      <c r="K14" s="1"/>
      <c r="L14" s="1"/>
      <c r="M14" s="1"/>
      <c r="N14" s="1"/>
      <c r="O14" s="1"/>
      <c r="P14" s="1"/>
      <c r="Q14" s="1"/>
      <c r="R14" s="1"/>
      <c r="S14" s="1"/>
      <c r="T14" s="1"/>
      <c r="U14" s="1"/>
      <c r="V14" s="1"/>
      <c r="W14" s="1"/>
      <c r="X14" s="1"/>
      <c r="Y14" s="1"/>
      <c r="Z14" s="1"/>
    </row>
    <row r="15" spans="1:26" ht="12.75" customHeight="1">
      <c r="A15" s="3" t="s">
        <v>6</v>
      </c>
      <c r="B15" s="179"/>
      <c r="C15" s="180"/>
      <c r="D15" s="180"/>
      <c r="E15" s="181"/>
      <c r="F15" s="1"/>
      <c r="G15" s="1"/>
      <c r="H15" s="1"/>
      <c r="I15" s="1"/>
      <c r="J15" s="1"/>
      <c r="K15" s="1"/>
      <c r="L15" s="1"/>
      <c r="M15" s="1"/>
      <c r="N15" s="1"/>
      <c r="O15" s="1"/>
      <c r="P15" s="1"/>
      <c r="Q15" s="1"/>
      <c r="R15" s="1"/>
      <c r="S15" s="1"/>
      <c r="T15" s="1"/>
      <c r="U15" s="1"/>
      <c r="V15" s="1"/>
      <c r="W15" s="1"/>
      <c r="X15" s="1"/>
      <c r="Y15" s="1"/>
      <c r="Z15" s="1"/>
    </row>
    <row r="16" spans="1:26" ht="12.75" customHeight="1">
      <c r="A16" s="3" t="s">
        <v>7</v>
      </c>
      <c r="B16" s="179"/>
      <c r="C16" s="180"/>
      <c r="D16" s="180"/>
      <c r="E16" s="181"/>
      <c r="F16" s="1"/>
      <c r="G16" s="1"/>
      <c r="H16" s="1"/>
      <c r="I16" s="1"/>
      <c r="J16" s="1"/>
      <c r="K16" s="1"/>
      <c r="L16" s="1"/>
      <c r="M16" s="1"/>
      <c r="N16" s="1"/>
      <c r="O16" s="1"/>
      <c r="P16" s="1"/>
      <c r="Q16" s="1"/>
      <c r="R16" s="1"/>
      <c r="S16" s="1"/>
      <c r="T16" s="1"/>
      <c r="U16" s="1"/>
      <c r="V16" s="1"/>
      <c r="W16" s="1"/>
      <c r="X16" s="1"/>
      <c r="Y16" s="1"/>
      <c r="Z16" s="1"/>
    </row>
    <row r="17" spans="1:26" ht="12.75" customHeight="1">
      <c r="A17" s="3" t="s">
        <v>8</v>
      </c>
      <c r="B17" s="182"/>
      <c r="C17" s="180"/>
      <c r="D17" s="180"/>
      <c r="E17" s="181"/>
      <c r="F17" s="1"/>
      <c r="G17" s="1"/>
      <c r="H17" s="1"/>
      <c r="I17" s="1"/>
      <c r="J17" s="1"/>
      <c r="K17" s="1"/>
      <c r="L17" s="1"/>
      <c r="M17" s="1"/>
      <c r="N17" s="1"/>
      <c r="O17" s="1"/>
      <c r="P17" s="1"/>
      <c r="Q17" s="1"/>
      <c r="R17" s="1"/>
      <c r="S17" s="1"/>
      <c r="T17" s="1"/>
      <c r="U17" s="1"/>
      <c r="V17" s="1"/>
      <c r="W17" s="1"/>
      <c r="X17" s="1"/>
      <c r="Y17" s="1"/>
      <c r="Z17" s="1"/>
    </row>
    <row r="18" spans="1:26">
      <c r="A18" s="3" t="s">
        <v>9</v>
      </c>
      <c r="B18" s="179"/>
      <c r="C18" s="180"/>
      <c r="D18" s="180"/>
      <c r="E18" s="181"/>
      <c r="F18" s="1"/>
      <c r="G18" s="1"/>
      <c r="H18" s="1"/>
      <c r="I18" s="1"/>
      <c r="J18" s="1"/>
      <c r="K18" s="1"/>
      <c r="L18" s="1"/>
      <c r="M18" s="1"/>
      <c r="N18" s="1"/>
      <c r="O18" s="1"/>
      <c r="P18" s="1"/>
      <c r="Q18" s="1"/>
      <c r="R18" s="1"/>
      <c r="S18" s="1"/>
      <c r="T18" s="1"/>
      <c r="U18" s="1"/>
      <c r="V18" s="1"/>
      <c r="W18" s="1"/>
      <c r="X18" s="1"/>
      <c r="Y18" s="1"/>
      <c r="Z18" s="1"/>
    </row>
    <row r="19" spans="1:26" ht="8.25" customHeight="1">
      <c r="A19" s="1"/>
      <c r="B19" s="4"/>
      <c r="C19" s="1"/>
      <c r="D19" s="1"/>
      <c r="E19" s="1"/>
      <c r="F19" s="1"/>
      <c r="G19" s="1"/>
      <c r="H19" s="1"/>
      <c r="I19" s="1"/>
      <c r="J19" s="1"/>
      <c r="K19" s="1"/>
      <c r="L19" s="1"/>
      <c r="M19" s="1"/>
      <c r="N19" s="1"/>
      <c r="O19" s="1"/>
      <c r="P19" s="1"/>
      <c r="Q19" s="1"/>
      <c r="R19" s="1"/>
      <c r="S19" s="1"/>
      <c r="T19" s="1"/>
      <c r="U19" s="1"/>
      <c r="V19" s="1"/>
      <c r="W19" s="1"/>
      <c r="X19" s="1"/>
      <c r="Y19" s="1"/>
      <c r="Z19" s="1"/>
    </row>
    <row r="20" spans="1:26" ht="24" customHeight="1">
      <c r="A20" s="183" t="s">
        <v>10</v>
      </c>
      <c r="B20" s="180"/>
      <c r="C20" s="180"/>
      <c r="D20" s="180"/>
      <c r="E20" s="181"/>
      <c r="F20" s="1"/>
      <c r="G20" s="1"/>
      <c r="H20" s="1"/>
      <c r="I20" s="1"/>
      <c r="J20" s="1"/>
      <c r="K20" s="1"/>
      <c r="L20" s="1"/>
      <c r="M20" s="1"/>
      <c r="N20" s="1"/>
      <c r="O20" s="1"/>
      <c r="P20" s="1"/>
      <c r="Q20" s="1"/>
      <c r="R20" s="1"/>
      <c r="S20" s="1"/>
      <c r="T20" s="1"/>
      <c r="U20" s="1"/>
      <c r="V20" s="1"/>
      <c r="W20" s="1"/>
      <c r="X20" s="1"/>
      <c r="Y20" s="1"/>
      <c r="Z20" s="1"/>
    </row>
    <row r="21" spans="1:26" ht="10.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5" t="s">
        <v>11</v>
      </c>
      <c r="B22" s="5" t="s">
        <v>12</v>
      </c>
      <c r="C22" s="5" t="s">
        <v>13</v>
      </c>
      <c r="D22" s="5" t="s">
        <v>14</v>
      </c>
      <c r="E22" s="5" t="s">
        <v>15</v>
      </c>
      <c r="F22" s="1"/>
      <c r="G22" s="1"/>
      <c r="H22" s="1"/>
      <c r="I22" s="1"/>
      <c r="J22" s="1"/>
      <c r="K22" s="1"/>
      <c r="L22" s="1"/>
      <c r="M22" s="1"/>
      <c r="N22" s="1"/>
      <c r="O22" s="1"/>
      <c r="P22" s="1"/>
      <c r="Q22" s="1"/>
      <c r="R22" s="1"/>
      <c r="S22" s="1"/>
      <c r="T22" s="1"/>
      <c r="U22" s="1"/>
      <c r="V22" s="1"/>
      <c r="W22" s="1"/>
      <c r="X22" s="1"/>
      <c r="Y22" s="1"/>
      <c r="Z22" s="1"/>
    </row>
    <row r="23" spans="1:26" ht="48.75" customHeight="1">
      <c r="A23" s="6">
        <v>1</v>
      </c>
      <c r="B23" s="7" t="s">
        <v>16</v>
      </c>
      <c r="C23" s="8">
        <v>12</v>
      </c>
      <c r="D23" s="9">
        <v>0</v>
      </c>
      <c r="E23" s="9">
        <f>D23*12</f>
        <v>0</v>
      </c>
      <c r="F23" s="1"/>
      <c r="G23" s="1"/>
      <c r="H23" s="1"/>
      <c r="I23" s="1"/>
      <c r="J23" s="1"/>
      <c r="K23" s="1"/>
      <c r="L23" s="1"/>
      <c r="M23" s="1"/>
      <c r="N23" s="1"/>
      <c r="O23" s="1"/>
      <c r="P23" s="1"/>
      <c r="Q23" s="1"/>
      <c r="R23" s="1"/>
      <c r="S23" s="1"/>
      <c r="T23" s="1"/>
      <c r="U23" s="1"/>
      <c r="V23" s="1"/>
      <c r="W23" s="1"/>
      <c r="X23" s="1"/>
      <c r="Y23" s="1"/>
      <c r="Z23" s="1"/>
    </row>
    <row r="24" spans="1:26" ht="45" customHeight="1">
      <c r="A24" s="6">
        <v>2</v>
      </c>
      <c r="B24" s="7" t="s">
        <v>17</v>
      </c>
      <c r="C24" s="8">
        <v>12</v>
      </c>
      <c r="D24" s="9">
        <f>+E24/12</f>
        <v>0</v>
      </c>
      <c r="E24" s="9">
        <f>+'REFEIÇÕES EXTRAORDINÁRIAS'!F10</f>
        <v>0</v>
      </c>
      <c r="F24" s="1"/>
      <c r="G24" s="1"/>
      <c r="H24" s="1"/>
      <c r="I24" s="1"/>
      <c r="J24" s="1"/>
      <c r="K24" s="1"/>
      <c r="L24" s="1"/>
      <c r="M24" s="1"/>
      <c r="N24" s="1"/>
      <c r="O24" s="1"/>
      <c r="P24" s="1"/>
      <c r="Q24" s="1"/>
      <c r="R24" s="1"/>
      <c r="S24" s="1"/>
      <c r="T24" s="1"/>
      <c r="U24" s="1"/>
      <c r="V24" s="1"/>
      <c r="W24" s="1"/>
      <c r="X24" s="1"/>
      <c r="Y24" s="1"/>
      <c r="Z24" s="1"/>
    </row>
    <row r="25" spans="1:26" ht="45" customHeight="1">
      <c r="A25" s="6">
        <v>3</v>
      </c>
      <c r="B25" s="7" t="s">
        <v>18</v>
      </c>
      <c r="C25" s="8">
        <v>12</v>
      </c>
      <c r="D25" s="9">
        <f>SUPLEMENTAÇÃO!C49</f>
        <v>0</v>
      </c>
      <c r="E25" s="9">
        <f>+D25*C25</f>
        <v>0</v>
      </c>
      <c r="F25" s="1"/>
      <c r="G25" s="1"/>
      <c r="H25" s="1"/>
      <c r="I25" s="1"/>
      <c r="J25" s="1"/>
      <c r="K25" s="1"/>
      <c r="L25" s="1"/>
      <c r="M25" s="1"/>
      <c r="N25" s="1"/>
      <c r="O25" s="1"/>
      <c r="P25" s="1"/>
      <c r="Q25" s="1"/>
      <c r="R25" s="1"/>
      <c r="S25" s="1"/>
      <c r="T25" s="1"/>
      <c r="U25" s="1"/>
      <c r="V25" s="1"/>
      <c r="W25" s="1"/>
      <c r="X25" s="1"/>
      <c r="Y25" s="1"/>
      <c r="Z25" s="1"/>
    </row>
    <row r="26" spans="1:26" ht="45" customHeight="1">
      <c r="A26" s="6">
        <v>4</v>
      </c>
      <c r="B26" s="7" t="s">
        <v>19</v>
      </c>
      <c r="C26" s="8">
        <v>12</v>
      </c>
      <c r="D26" s="9">
        <f>'COQUETEL FUNCIONAL'!C32</f>
        <v>0</v>
      </c>
      <c r="E26" s="9">
        <f>+D26*12</f>
        <v>0</v>
      </c>
      <c r="F26" s="1"/>
      <c r="G26" s="1"/>
      <c r="H26" s="1"/>
      <c r="I26" s="1"/>
      <c r="J26" s="1"/>
      <c r="K26" s="1"/>
      <c r="L26" s="1"/>
      <c r="M26" s="1"/>
      <c r="N26" s="1"/>
      <c r="O26" s="1"/>
      <c r="P26" s="1"/>
      <c r="Q26" s="1"/>
      <c r="R26" s="1"/>
      <c r="S26" s="1"/>
      <c r="T26" s="1"/>
      <c r="U26" s="1"/>
      <c r="V26" s="1"/>
      <c r="W26" s="1"/>
      <c r="X26" s="1"/>
      <c r="Y26" s="1"/>
      <c r="Z26" s="1"/>
    </row>
    <row r="27" spans="1:26" ht="45" customHeight="1">
      <c r="A27" s="6">
        <v>5</v>
      </c>
      <c r="B27" s="7" t="s">
        <v>20</v>
      </c>
      <c r="C27" s="8">
        <v>12</v>
      </c>
      <c r="D27" s="9">
        <f>+E27/12</f>
        <v>0</v>
      </c>
      <c r="E27" s="9">
        <f>ESPESSANTE!E17</f>
        <v>0</v>
      </c>
      <c r="F27" s="1"/>
      <c r="G27" s="1"/>
      <c r="H27" s="1"/>
      <c r="I27" s="1"/>
      <c r="J27" s="1"/>
      <c r="K27" s="1"/>
      <c r="L27" s="1"/>
      <c r="M27" s="1"/>
      <c r="N27" s="1"/>
      <c r="O27" s="1"/>
      <c r="P27" s="1"/>
      <c r="Q27" s="1"/>
      <c r="R27" s="1"/>
      <c r="S27" s="1"/>
      <c r="T27" s="1"/>
      <c r="U27" s="1"/>
      <c r="V27" s="1"/>
      <c r="W27" s="1"/>
      <c r="X27" s="1"/>
      <c r="Y27" s="1"/>
      <c r="Z27" s="1"/>
    </row>
    <row r="28" spans="1:26" ht="20.25" customHeight="1">
      <c r="A28" s="184" t="s">
        <v>21</v>
      </c>
      <c r="B28" s="180"/>
      <c r="C28" s="180"/>
      <c r="D28" s="181"/>
      <c r="E28" s="10">
        <f>SUM(E23:E27)</f>
        <v>0</v>
      </c>
      <c r="F28" s="1"/>
      <c r="G28" s="1"/>
      <c r="H28" s="1"/>
      <c r="I28" s="1"/>
      <c r="J28" s="1"/>
      <c r="K28" s="1"/>
      <c r="L28" s="1"/>
      <c r="M28" s="1"/>
      <c r="N28" s="1"/>
      <c r="O28" s="1"/>
      <c r="P28" s="1"/>
      <c r="Q28" s="1"/>
      <c r="R28" s="1"/>
      <c r="S28" s="1"/>
      <c r="T28" s="1"/>
      <c r="U28" s="1"/>
      <c r="V28" s="1"/>
      <c r="W28" s="1"/>
      <c r="X28" s="1"/>
      <c r="Y28" s="1"/>
      <c r="Z28" s="1"/>
    </row>
    <row r="29" spans="1:26" ht="9"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53.25" hidden="1" customHeight="1">
      <c r="A30" s="185" t="s">
        <v>22</v>
      </c>
      <c r="B30" s="180"/>
      <c r="C30" s="180"/>
      <c r="D30" s="180"/>
      <c r="E30" s="181"/>
      <c r="F30" s="1"/>
      <c r="G30" s="1"/>
      <c r="H30" s="1"/>
      <c r="I30" s="1"/>
      <c r="J30" s="1"/>
      <c r="K30" s="1"/>
      <c r="L30" s="1"/>
      <c r="M30" s="1"/>
      <c r="N30" s="1"/>
      <c r="O30" s="1"/>
      <c r="P30" s="1"/>
      <c r="Q30" s="1"/>
      <c r="R30" s="1"/>
      <c r="S30" s="1"/>
      <c r="T30" s="1"/>
      <c r="U30" s="1"/>
      <c r="V30" s="1"/>
      <c r="W30" s="1"/>
      <c r="X30" s="1"/>
      <c r="Y30" s="1"/>
      <c r="Z30" s="1"/>
    </row>
    <row r="31" spans="1:26" ht="15.75" hidden="1"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30.75" hidden="1" customHeight="1">
      <c r="A32" s="186" t="s">
        <v>23</v>
      </c>
      <c r="B32" s="180"/>
      <c r="C32" s="181"/>
      <c r="D32" s="186" t="s">
        <v>24</v>
      </c>
      <c r="E32" s="181"/>
      <c r="F32" s="1"/>
      <c r="G32" s="1"/>
      <c r="H32" s="1"/>
      <c r="I32" s="1"/>
      <c r="J32" s="1"/>
      <c r="K32" s="1"/>
      <c r="L32" s="1"/>
      <c r="M32" s="1"/>
      <c r="N32" s="1"/>
      <c r="O32" s="1"/>
      <c r="P32" s="1"/>
      <c r="Q32" s="1"/>
      <c r="R32" s="1"/>
      <c r="S32" s="1"/>
      <c r="T32" s="1"/>
      <c r="U32" s="1"/>
      <c r="V32" s="1"/>
      <c r="W32" s="1"/>
      <c r="X32" s="1"/>
      <c r="Y32" s="1"/>
      <c r="Z32" s="1"/>
    </row>
    <row r="33" spans="1:26" ht="20.25" hidden="1" customHeight="1">
      <c r="A33" s="186" t="s">
        <v>25</v>
      </c>
      <c r="B33" s="180"/>
      <c r="C33" s="180"/>
      <c r="D33" s="180"/>
      <c r="E33" s="181"/>
      <c r="F33" s="1"/>
      <c r="G33" s="1"/>
      <c r="H33" s="1"/>
      <c r="I33" s="1"/>
      <c r="J33" s="1"/>
      <c r="K33" s="1"/>
      <c r="L33" s="1"/>
      <c r="M33" s="1"/>
      <c r="N33" s="1"/>
      <c r="O33" s="1"/>
      <c r="P33" s="1"/>
      <c r="Q33" s="1"/>
      <c r="R33" s="1"/>
      <c r="S33" s="1"/>
      <c r="T33" s="1"/>
      <c r="U33" s="1"/>
      <c r="V33" s="1"/>
      <c r="W33" s="1"/>
      <c r="X33" s="1"/>
      <c r="Y33" s="1"/>
      <c r="Z33" s="1"/>
    </row>
    <row r="34" spans="1:26" ht="20.25" hidden="1" customHeight="1">
      <c r="A34" s="186" t="s">
        <v>26</v>
      </c>
      <c r="B34" s="180"/>
      <c r="C34" s="181"/>
      <c r="D34" s="186" t="s">
        <v>27</v>
      </c>
      <c r="E34" s="181"/>
      <c r="F34" s="1"/>
      <c r="G34" s="1"/>
      <c r="H34" s="1"/>
      <c r="I34" s="1"/>
      <c r="J34" s="1"/>
      <c r="K34" s="1"/>
      <c r="L34" s="1"/>
      <c r="M34" s="1"/>
      <c r="N34" s="1"/>
      <c r="O34" s="1"/>
      <c r="P34" s="1"/>
      <c r="Q34" s="1"/>
      <c r="R34" s="1"/>
      <c r="S34" s="1"/>
      <c r="T34" s="1"/>
      <c r="U34" s="1"/>
      <c r="V34" s="1"/>
      <c r="W34" s="1"/>
      <c r="X34" s="1"/>
      <c r="Y34" s="1"/>
      <c r="Z34" s="1"/>
    </row>
    <row r="35" spans="1:26" ht="20.25" hidden="1" customHeight="1">
      <c r="A35" s="186" t="s">
        <v>28</v>
      </c>
      <c r="B35" s="180"/>
      <c r="C35" s="180"/>
      <c r="D35" s="180"/>
      <c r="E35" s="181"/>
      <c r="F35" s="1"/>
      <c r="G35" s="1"/>
      <c r="H35" s="1"/>
      <c r="I35" s="1"/>
      <c r="J35" s="1"/>
      <c r="K35" s="1"/>
      <c r="L35" s="1"/>
      <c r="M35" s="1"/>
      <c r="N35" s="1"/>
      <c r="O35" s="1"/>
      <c r="P35" s="1"/>
      <c r="Q35" s="1"/>
      <c r="R35" s="1"/>
      <c r="S35" s="1"/>
      <c r="T35" s="1"/>
      <c r="U35" s="1"/>
      <c r="V35" s="1"/>
      <c r="W35" s="1"/>
      <c r="X35" s="1"/>
      <c r="Y35" s="1"/>
      <c r="Z35" s="1"/>
    </row>
    <row r="36" spans="1:26" ht="20.25" hidden="1" customHeight="1">
      <c r="A36" s="186" t="s">
        <v>29</v>
      </c>
      <c r="B36" s="180"/>
      <c r="C36" s="181"/>
      <c r="D36" s="186" t="s">
        <v>30</v>
      </c>
      <c r="E36" s="181"/>
      <c r="F36" s="1"/>
      <c r="G36" s="1"/>
      <c r="H36" s="1"/>
      <c r="I36" s="1"/>
      <c r="J36" s="1"/>
      <c r="K36" s="1"/>
      <c r="L36" s="1"/>
      <c r="M36" s="1"/>
      <c r="N36" s="1"/>
      <c r="O36" s="1"/>
      <c r="P36" s="1"/>
      <c r="Q36" s="1"/>
      <c r="R36" s="1"/>
      <c r="S36" s="1"/>
      <c r="T36" s="1"/>
      <c r="U36" s="1"/>
      <c r="V36" s="1"/>
      <c r="W36" s="1"/>
      <c r="X36" s="1"/>
      <c r="Y36" s="1"/>
      <c r="Z36" s="1"/>
    </row>
    <row r="37" spans="1:26" ht="20.25" hidden="1" customHeight="1">
      <c r="A37" s="186" t="s">
        <v>31</v>
      </c>
      <c r="B37" s="180"/>
      <c r="C37" s="180"/>
      <c r="D37" s="180"/>
      <c r="E37" s="181"/>
      <c r="F37" s="1"/>
      <c r="G37" s="1"/>
      <c r="H37" s="1"/>
      <c r="I37" s="1"/>
      <c r="J37" s="1"/>
      <c r="K37" s="1"/>
      <c r="L37" s="1"/>
      <c r="M37" s="1"/>
      <c r="N37" s="1"/>
      <c r="O37" s="1"/>
      <c r="P37" s="1"/>
      <c r="Q37" s="1"/>
      <c r="R37" s="1"/>
      <c r="S37" s="1"/>
      <c r="T37" s="1"/>
      <c r="U37" s="1"/>
      <c r="V37" s="1"/>
      <c r="W37" s="1"/>
      <c r="X37" s="1"/>
      <c r="Y37" s="1"/>
      <c r="Z37" s="1"/>
    </row>
    <row r="38" spans="1:26" ht="20.25" hidden="1" customHeight="1">
      <c r="A38" s="186" t="s">
        <v>32</v>
      </c>
      <c r="B38" s="180"/>
      <c r="C38" s="181"/>
      <c r="D38" s="187" t="s">
        <v>33</v>
      </c>
      <c r="E38" s="181"/>
      <c r="F38" s="1"/>
      <c r="G38" s="1"/>
      <c r="H38" s="1"/>
      <c r="I38" s="1"/>
      <c r="J38" s="1"/>
      <c r="K38" s="1"/>
      <c r="L38" s="1"/>
      <c r="M38" s="1"/>
      <c r="N38" s="1"/>
      <c r="O38" s="1"/>
      <c r="P38" s="1"/>
      <c r="Q38" s="1"/>
      <c r="R38" s="1"/>
      <c r="S38" s="1"/>
      <c r="T38" s="1"/>
      <c r="U38" s="1"/>
      <c r="V38" s="1"/>
      <c r="W38" s="1"/>
      <c r="X38" s="1"/>
      <c r="Y38" s="1"/>
      <c r="Z38" s="1"/>
    </row>
    <row r="39" spans="1:26" ht="20.25" hidden="1" customHeight="1">
      <c r="A39" s="186" t="s">
        <v>34</v>
      </c>
      <c r="B39" s="181"/>
      <c r="C39" s="11"/>
      <c r="D39" s="186" t="s">
        <v>35</v>
      </c>
      <c r="E39" s="181"/>
      <c r="F39" s="1"/>
      <c r="G39" s="1"/>
      <c r="H39" s="1"/>
      <c r="I39" s="1"/>
      <c r="J39" s="1"/>
      <c r="K39" s="1"/>
      <c r="L39" s="1"/>
      <c r="M39" s="1"/>
      <c r="N39" s="1"/>
      <c r="O39" s="1"/>
      <c r="P39" s="1"/>
      <c r="Q39" s="1"/>
      <c r="R39" s="1"/>
      <c r="S39" s="1"/>
      <c r="T39" s="1"/>
      <c r="U39" s="1"/>
      <c r="V39" s="1"/>
      <c r="W39" s="1"/>
      <c r="X39" s="1"/>
      <c r="Y39" s="1"/>
      <c r="Z39" s="1"/>
    </row>
    <row r="40" spans="1:26" ht="77.25" customHeight="1">
      <c r="A40" s="188" t="s">
        <v>36</v>
      </c>
      <c r="B40" s="189"/>
      <c r="C40" s="189"/>
      <c r="D40" s="189"/>
      <c r="E40" s="190"/>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1">
    <mergeCell ref="A39:B39"/>
    <mergeCell ref="D39:E39"/>
    <mergeCell ref="A40:E40"/>
    <mergeCell ref="A37:E37"/>
    <mergeCell ref="A33:E33"/>
    <mergeCell ref="A34:C34"/>
    <mergeCell ref="D34:E34"/>
    <mergeCell ref="A35:E35"/>
    <mergeCell ref="A36:C36"/>
    <mergeCell ref="D36:E36"/>
    <mergeCell ref="A28:D28"/>
    <mergeCell ref="A30:E30"/>
    <mergeCell ref="A32:C32"/>
    <mergeCell ref="D32:E32"/>
    <mergeCell ref="A38:C38"/>
    <mergeCell ref="D38:E38"/>
    <mergeCell ref="B15:E15"/>
    <mergeCell ref="B16:E16"/>
    <mergeCell ref="B17:E17"/>
    <mergeCell ref="B18:E18"/>
    <mergeCell ref="A20:E20"/>
    <mergeCell ref="A9:E9"/>
    <mergeCell ref="A10:E10"/>
    <mergeCell ref="B12:E12"/>
    <mergeCell ref="B13:E13"/>
    <mergeCell ref="B14:E14"/>
    <mergeCell ref="A5:E5"/>
    <mergeCell ref="A6:E6"/>
    <mergeCell ref="A3:E3"/>
    <mergeCell ref="A7:E7"/>
    <mergeCell ref="A8:E8"/>
  </mergeCells>
  <pageMargins left="0.31" right="0.31" top="0.25" bottom="0.19" header="0" footer="0"/>
  <pageSetup paperSize="9" scale="9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Z1000"/>
  <sheetViews>
    <sheetView topLeftCell="A7" workbookViewId="0">
      <selection activeCell="B34" sqref="B34"/>
    </sheetView>
  </sheetViews>
  <sheetFormatPr defaultColWidth="14.42578125" defaultRowHeight="15" customHeight="1"/>
  <cols>
    <col min="1" max="1" width="53.28515625" customWidth="1"/>
    <col min="2" max="3" width="35.28515625" customWidth="1"/>
    <col min="4" max="26" width="9.140625" customWidth="1"/>
  </cols>
  <sheetData>
    <row r="1" spans="1:26" ht="12.75" customHeight="1">
      <c r="A1" s="201" t="s">
        <v>216</v>
      </c>
      <c r="B1" s="202"/>
      <c r="C1" s="203"/>
      <c r="D1" s="86"/>
      <c r="E1" s="86"/>
      <c r="F1" s="86"/>
      <c r="G1" s="86"/>
      <c r="H1" s="86"/>
      <c r="I1" s="86"/>
      <c r="J1" s="86"/>
      <c r="K1" s="86"/>
      <c r="L1" s="86"/>
      <c r="M1" s="86"/>
      <c r="N1" s="86"/>
      <c r="O1" s="86"/>
      <c r="P1" s="86"/>
      <c r="Q1" s="86"/>
      <c r="R1" s="86"/>
      <c r="S1" s="86"/>
      <c r="T1" s="86"/>
      <c r="U1" s="86"/>
      <c r="V1" s="86"/>
      <c r="W1" s="86"/>
      <c r="X1" s="86"/>
      <c r="Y1" s="86"/>
      <c r="Z1" s="86"/>
    </row>
    <row r="2" spans="1:26" ht="6" customHeight="1">
      <c r="A2" s="87"/>
      <c r="B2" s="88"/>
      <c r="C2" s="88"/>
      <c r="D2" s="86"/>
      <c r="E2" s="86"/>
      <c r="F2" s="86"/>
      <c r="G2" s="86"/>
      <c r="H2" s="86"/>
      <c r="I2" s="86"/>
      <c r="J2" s="86"/>
      <c r="K2" s="86"/>
      <c r="L2" s="86"/>
      <c r="M2" s="86"/>
      <c r="N2" s="86"/>
      <c r="O2" s="86"/>
      <c r="P2" s="86"/>
      <c r="Q2" s="86"/>
      <c r="R2" s="86"/>
      <c r="S2" s="86"/>
      <c r="T2" s="86"/>
      <c r="U2" s="86"/>
      <c r="V2" s="86"/>
      <c r="W2" s="86"/>
      <c r="X2" s="86"/>
      <c r="Y2" s="86"/>
      <c r="Z2" s="86"/>
    </row>
    <row r="3" spans="1:26" ht="12.75" customHeight="1">
      <c r="A3" s="193" t="s">
        <v>38</v>
      </c>
      <c r="B3" s="180"/>
      <c r="C3" s="195"/>
      <c r="D3" s="86"/>
      <c r="E3" s="86"/>
      <c r="F3" s="86"/>
      <c r="G3" s="86"/>
      <c r="H3" s="86"/>
      <c r="I3" s="86"/>
      <c r="J3" s="86"/>
      <c r="K3" s="86"/>
      <c r="L3" s="86"/>
      <c r="M3" s="86"/>
      <c r="N3" s="86"/>
      <c r="O3" s="86"/>
      <c r="P3" s="86"/>
      <c r="Q3" s="86"/>
      <c r="R3" s="86"/>
      <c r="S3" s="86"/>
      <c r="T3" s="86"/>
      <c r="U3" s="86"/>
      <c r="V3" s="86"/>
      <c r="W3" s="86"/>
      <c r="X3" s="86"/>
      <c r="Y3" s="86"/>
      <c r="Z3" s="86"/>
    </row>
    <row r="4" spans="1:26" ht="15" customHeight="1">
      <c r="A4" s="227" t="s">
        <v>217</v>
      </c>
      <c r="B4" s="202"/>
      <c r="C4" s="203"/>
      <c r="D4" s="86"/>
      <c r="E4" s="86"/>
      <c r="F4" s="86"/>
      <c r="G4" s="86"/>
      <c r="H4" s="86"/>
      <c r="I4" s="86"/>
      <c r="J4" s="86"/>
      <c r="K4" s="86"/>
      <c r="L4" s="86"/>
      <c r="M4" s="86"/>
      <c r="N4" s="86"/>
      <c r="O4" s="86"/>
      <c r="P4" s="86"/>
      <c r="Q4" s="86"/>
      <c r="R4" s="86"/>
      <c r="S4" s="86"/>
      <c r="T4" s="86"/>
      <c r="U4" s="86"/>
      <c r="V4" s="86"/>
      <c r="W4" s="86"/>
      <c r="X4" s="86"/>
      <c r="Y4" s="86"/>
      <c r="Z4" s="86"/>
    </row>
    <row r="5" spans="1:26" ht="15" customHeight="1">
      <c r="A5" s="101"/>
      <c r="B5" s="101"/>
      <c r="C5" s="101"/>
      <c r="D5" s="86"/>
      <c r="E5" s="86"/>
      <c r="F5" s="86"/>
      <c r="G5" s="86"/>
      <c r="H5" s="86"/>
      <c r="I5" s="86"/>
      <c r="J5" s="86"/>
      <c r="K5" s="86"/>
      <c r="L5" s="86"/>
      <c r="M5" s="86"/>
      <c r="N5" s="86"/>
      <c r="O5" s="86"/>
      <c r="P5" s="86"/>
      <c r="Q5" s="86"/>
      <c r="R5" s="86"/>
      <c r="S5" s="86"/>
      <c r="T5" s="86"/>
      <c r="U5" s="86"/>
      <c r="V5" s="86"/>
      <c r="W5" s="86"/>
      <c r="X5" s="86"/>
      <c r="Y5" s="86"/>
      <c r="Z5" s="86"/>
    </row>
    <row r="6" spans="1:26" ht="18.75" customHeight="1">
      <c r="A6" s="102" t="s">
        <v>218</v>
      </c>
      <c r="B6" s="102" t="s">
        <v>219</v>
      </c>
      <c r="C6" s="102" t="s">
        <v>220</v>
      </c>
      <c r="D6" s="86"/>
      <c r="E6" s="86"/>
      <c r="F6" s="86"/>
      <c r="G6" s="86"/>
      <c r="H6" s="86"/>
      <c r="I6" s="86"/>
      <c r="J6" s="86"/>
      <c r="K6" s="86"/>
      <c r="L6" s="86"/>
      <c r="M6" s="86"/>
      <c r="N6" s="86"/>
      <c r="O6" s="86"/>
      <c r="P6" s="86"/>
      <c r="Q6" s="86"/>
      <c r="R6" s="86"/>
      <c r="S6" s="86"/>
      <c r="T6" s="86"/>
      <c r="U6" s="86"/>
      <c r="V6" s="86"/>
      <c r="W6" s="86"/>
      <c r="X6" s="86"/>
      <c r="Y6" s="86"/>
      <c r="Z6" s="86"/>
    </row>
    <row r="7" spans="1:26" ht="96" customHeight="1">
      <c r="A7" s="103" t="s">
        <v>221</v>
      </c>
      <c r="B7" s="81" t="s">
        <v>222</v>
      </c>
      <c r="C7" s="81" t="s">
        <v>223</v>
      </c>
      <c r="D7" s="86"/>
      <c r="E7" s="86"/>
      <c r="F7" s="86"/>
      <c r="G7" s="86"/>
      <c r="H7" s="86"/>
      <c r="I7" s="86"/>
      <c r="J7" s="86"/>
      <c r="K7" s="86"/>
      <c r="L7" s="86"/>
      <c r="M7" s="86"/>
      <c r="N7" s="86"/>
      <c r="O7" s="86"/>
      <c r="P7" s="86"/>
      <c r="Q7" s="86"/>
      <c r="R7" s="86"/>
      <c r="S7" s="86"/>
      <c r="T7" s="86"/>
      <c r="U7" s="86"/>
      <c r="V7" s="86"/>
      <c r="W7" s="86"/>
      <c r="X7" s="86"/>
      <c r="Y7" s="86"/>
      <c r="Z7" s="86"/>
    </row>
    <row r="8" spans="1:26" ht="12.75" customHeight="1">
      <c r="A8" s="104"/>
      <c r="B8" s="85"/>
      <c r="C8" s="85"/>
      <c r="D8" s="86"/>
      <c r="E8" s="86"/>
      <c r="F8" s="86"/>
      <c r="G8" s="86"/>
      <c r="H8" s="86"/>
      <c r="I8" s="86"/>
      <c r="J8" s="86"/>
      <c r="K8" s="86"/>
      <c r="L8" s="86"/>
      <c r="M8" s="86"/>
      <c r="N8" s="86"/>
      <c r="O8" s="86"/>
      <c r="P8" s="86"/>
      <c r="Q8" s="86"/>
      <c r="R8" s="86"/>
      <c r="S8" s="86"/>
      <c r="T8" s="86"/>
      <c r="U8" s="86"/>
      <c r="V8" s="86"/>
      <c r="W8" s="86"/>
      <c r="X8" s="86"/>
      <c r="Y8" s="86"/>
      <c r="Z8" s="86"/>
    </row>
    <row r="9" spans="1:26" ht="12.75" customHeight="1">
      <c r="A9" s="91" t="s">
        <v>224</v>
      </c>
      <c r="B9" s="228" t="s">
        <v>225</v>
      </c>
      <c r="C9" s="181"/>
      <c r="D9" s="86"/>
      <c r="E9" s="86"/>
      <c r="F9" s="86"/>
      <c r="G9" s="86"/>
      <c r="H9" s="86"/>
      <c r="I9" s="86"/>
      <c r="J9" s="86"/>
      <c r="K9" s="86"/>
      <c r="L9" s="86"/>
      <c r="M9" s="86"/>
      <c r="N9" s="86"/>
      <c r="O9" s="86"/>
      <c r="P9" s="86"/>
      <c r="Q9" s="86"/>
      <c r="R9" s="86"/>
      <c r="S9" s="86"/>
      <c r="T9" s="86"/>
      <c r="U9" s="86"/>
      <c r="V9" s="86"/>
      <c r="W9" s="86"/>
      <c r="X9" s="86"/>
      <c r="Y9" s="86"/>
      <c r="Z9" s="86"/>
    </row>
    <row r="10" spans="1:26" ht="12.75" customHeight="1">
      <c r="A10" s="105" t="s">
        <v>226</v>
      </c>
      <c r="B10" s="229" t="s">
        <v>227</v>
      </c>
      <c r="C10" s="181"/>
      <c r="D10" s="86"/>
      <c r="E10" s="86"/>
      <c r="F10" s="86"/>
      <c r="G10" s="86"/>
      <c r="H10" s="86"/>
      <c r="I10" s="86"/>
      <c r="J10" s="86"/>
      <c r="K10" s="86"/>
      <c r="L10" s="86"/>
      <c r="M10" s="86"/>
      <c r="N10" s="86"/>
      <c r="O10" s="86"/>
      <c r="P10" s="86"/>
      <c r="Q10" s="86"/>
      <c r="R10" s="86"/>
      <c r="S10" s="86"/>
      <c r="T10" s="86"/>
      <c r="U10" s="86"/>
      <c r="V10" s="86"/>
      <c r="W10" s="86"/>
      <c r="X10" s="86"/>
      <c r="Y10" s="86"/>
      <c r="Z10" s="86"/>
    </row>
    <row r="11" spans="1:26" ht="12.75" customHeight="1">
      <c r="A11" s="105" t="s">
        <v>228</v>
      </c>
      <c r="B11" s="229" t="s">
        <v>229</v>
      </c>
      <c r="C11" s="181"/>
      <c r="D11" s="86"/>
      <c r="E11" s="86"/>
      <c r="F11" s="86"/>
      <c r="G11" s="86"/>
      <c r="H11" s="86"/>
      <c r="I11" s="86"/>
      <c r="J11" s="86"/>
      <c r="K11" s="86"/>
      <c r="L11" s="86"/>
      <c r="M11" s="86"/>
      <c r="N11" s="86"/>
      <c r="O11" s="86"/>
      <c r="P11" s="86"/>
      <c r="Q11" s="86"/>
      <c r="R11" s="86"/>
      <c r="S11" s="86"/>
      <c r="T11" s="86"/>
      <c r="U11" s="86"/>
      <c r="V11" s="86"/>
      <c r="W11" s="86"/>
      <c r="X11" s="86"/>
      <c r="Y11" s="86"/>
      <c r="Z11" s="86"/>
    </row>
    <row r="12" spans="1:26" ht="57" customHeight="1">
      <c r="A12" s="224" t="s">
        <v>230</v>
      </c>
      <c r="B12" s="180"/>
      <c r="C12" s="181"/>
      <c r="D12" s="86"/>
      <c r="E12" s="86"/>
      <c r="F12" s="86"/>
      <c r="G12" s="86"/>
      <c r="H12" s="86"/>
      <c r="I12" s="86"/>
      <c r="J12" s="86"/>
      <c r="K12" s="86"/>
      <c r="L12" s="86"/>
      <c r="M12" s="86"/>
      <c r="N12" s="86"/>
      <c r="O12" s="86"/>
      <c r="P12" s="86"/>
      <c r="Q12" s="86"/>
      <c r="R12" s="86"/>
      <c r="S12" s="86"/>
      <c r="T12" s="86"/>
      <c r="U12" s="86"/>
      <c r="V12" s="86"/>
      <c r="W12" s="86"/>
      <c r="X12" s="86"/>
      <c r="Y12" s="86"/>
      <c r="Z12" s="86"/>
    </row>
    <row r="13" spans="1:26" ht="18.75" customHeight="1">
      <c r="A13" s="106" t="s">
        <v>188</v>
      </c>
      <c r="B13" s="225"/>
      <c r="C13" s="181"/>
      <c r="D13" s="86"/>
      <c r="E13" s="86"/>
      <c r="F13" s="86"/>
      <c r="G13" s="86"/>
      <c r="H13" s="86"/>
      <c r="I13" s="86"/>
      <c r="J13" s="86"/>
      <c r="K13" s="86"/>
      <c r="L13" s="86"/>
      <c r="M13" s="86"/>
      <c r="N13" s="86"/>
      <c r="O13" s="86"/>
      <c r="P13" s="86"/>
      <c r="Q13" s="86"/>
      <c r="R13" s="86"/>
      <c r="S13" s="86"/>
      <c r="T13" s="86"/>
      <c r="U13" s="86"/>
      <c r="V13" s="86"/>
      <c r="W13" s="86"/>
      <c r="X13" s="86"/>
      <c r="Y13" s="86"/>
      <c r="Z13" s="86"/>
    </row>
    <row r="14" spans="1:26" ht="12.75" customHeight="1">
      <c r="A14" s="89"/>
      <c r="B14" s="107"/>
      <c r="C14" s="107"/>
      <c r="D14" s="86"/>
      <c r="E14" s="86"/>
      <c r="F14" s="86"/>
      <c r="G14" s="86"/>
      <c r="H14" s="86"/>
      <c r="I14" s="86"/>
      <c r="J14" s="86"/>
      <c r="K14" s="86"/>
      <c r="L14" s="86"/>
      <c r="M14" s="86"/>
      <c r="N14" s="86"/>
      <c r="O14" s="86"/>
      <c r="P14" s="86"/>
      <c r="Q14" s="86"/>
      <c r="R14" s="86"/>
      <c r="S14" s="86"/>
      <c r="T14" s="86"/>
      <c r="U14" s="86"/>
      <c r="V14" s="86"/>
      <c r="W14" s="86"/>
      <c r="X14" s="86"/>
      <c r="Y14" s="86"/>
      <c r="Z14" s="86"/>
    </row>
    <row r="15" spans="1:26" ht="17.25" customHeight="1">
      <c r="A15" s="226" t="s">
        <v>231</v>
      </c>
      <c r="B15" s="180"/>
      <c r="C15" s="181"/>
      <c r="D15" s="86"/>
      <c r="E15" s="86"/>
      <c r="F15" s="86"/>
      <c r="G15" s="86"/>
      <c r="H15" s="86"/>
      <c r="I15" s="86"/>
      <c r="J15" s="86"/>
      <c r="K15" s="86"/>
      <c r="L15" s="86"/>
      <c r="M15" s="86"/>
      <c r="N15" s="86"/>
      <c r="O15" s="86"/>
      <c r="P15" s="86"/>
      <c r="Q15" s="86"/>
      <c r="R15" s="86"/>
      <c r="S15" s="86"/>
      <c r="T15" s="86"/>
      <c r="U15" s="86"/>
      <c r="V15" s="86"/>
      <c r="W15" s="86"/>
      <c r="X15" s="86"/>
      <c r="Y15" s="86"/>
      <c r="Z15" s="86"/>
    </row>
    <row r="16" spans="1:26" ht="9.75" customHeight="1">
      <c r="A16" s="107"/>
      <c r="B16" s="107"/>
      <c r="C16" s="107"/>
      <c r="D16" s="86"/>
      <c r="E16" s="86"/>
      <c r="F16" s="86"/>
      <c r="G16" s="86"/>
      <c r="H16" s="86"/>
      <c r="I16" s="86"/>
      <c r="J16" s="86"/>
      <c r="K16" s="86"/>
      <c r="L16" s="86"/>
      <c r="M16" s="86"/>
      <c r="N16" s="86"/>
      <c r="O16" s="86"/>
      <c r="P16" s="86"/>
      <c r="Q16" s="86"/>
      <c r="R16" s="86"/>
      <c r="S16" s="86"/>
      <c r="T16" s="86"/>
      <c r="U16" s="86"/>
      <c r="V16" s="86"/>
      <c r="W16" s="86"/>
      <c r="X16" s="86"/>
      <c r="Y16" s="86"/>
      <c r="Z16" s="86"/>
    </row>
    <row r="17" spans="1:26" ht="18.75" customHeight="1">
      <c r="A17" s="91" t="s">
        <v>232</v>
      </c>
      <c r="B17" s="91" t="s">
        <v>233</v>
      </c>
      <c r="C17" s="91" t="s">
        <v>234</v>
      </c>
      <c r="D17" s="86"/>
      <c r="E17" s="86"/>
      <c r="F17" s="86"/>
      <c r="G17" s="86"/>
      <c r="H17" s="86"/>
      <c r="I17" s="86"/>
      <c r="J17" s="86"/>
      <c r="K17" s="86"/>
      <c r="L17" s="86"/>
      <c r="M17" s="86"/>
      <c r="N17" s="86"/>
      <c r="O17" s="86"/>
      <c r="P17" s="86"/>
      <c r="Q17" s="86"/>
      <c r="R17" s="86"/>
      <c r="S17" s="86"/>
      <c r="T17" s="86"/>
      <c r="U17" s="86"/>
      <c r="V17" s="86"/>
      <c r="W17" s="86"/>
      <c r="X17" s="86"/>
      <c r="Y17" s="86"/>
      <c r="Z17" s="86"/>
    </row>
    <row r="18" spans="1:26" ht="12.75" customHeight="1">
      <c r="A18" s="108" t="s">
        <v>235</v>
      </c>
      <c r="B18" s="81" t="s">
        <v>236</v>
      </c>
      <c r="C18" s="81" t="s">
        <v>237</v>
      </c>
      <c r="D18" s="86"/>
      <c r="E18" s="86"/>
      <c r="F18" s="86"/>
      <c r="G18" s="86"/>
      <c r="H18" s="86"/>
      <c r="I18" s="86"/>
      <c r="J18" s="86"/>
      <c r="K18" s="86"/>
      <c r="L18" s="86"/>
      <c r="M18" s="86"/>
      <c r="N18" s="86"/>
      <c r="O18" s="86"/>
      <c r="P18" s="86"/>
      <c r="Q18" s="86"/>
      <c r="R18" s="86"/>
      <c r="S18" s="86"/>
      <c r="T18" s="86"/>
      <c r="U18" s="86"/>
      <c r="V18" s="86"/>
      <c r="W18" s="86"/>
      <c r="X18" s="86"/>
      <c r="Y18" s="86"/>
      <c r="Z18" s="86"/>
    </row>
    <row r="19" spans="1:26" ht="12.75" customHeight="1">
      <c r="A19" s="103" t="s">
        <v>238</v>
      </c>
      <c r="B19" s="81" t="s">
        <v>239</v>
      </c>
      <c r="C19" s="81" t="s">
        <v>240</v>
      </c>
      <c r="D19" s="86"/>
      <c r="E19" s="86"/>
      <c r="F19" s="86"/>
      <c r="G19" s="86"/>
      <c r="H19" s="86"/>
      <c r="I19" s="86"/>
      <c r="J19" s="86"/>
      <c r="K19" s="86"/>
      <c r="L19" s="86"/>
      <c r="M19" s="86"/>
      <c r="N19" s="86"/>
      <c r="O19" s="86"/>
      <c r="P19" s="86"/>
      <c r="Q19" s="86"/>
      <c r="R19" s="86"/>
      <c r="S19" s="86"/>
      <c r="T19" s="86"/>
      <c r="U19" s="86"/>
      <c r="V19" s="86"/>
      <c r="W19" s="86"/>
      <c r="X19" s="86"/>
      <c r="Y19" s="86"/>
      <c r="Z19" s="86"/>
    </row>
    <row r="20" spans="1:26" ht="12.75" customHeight="1">
      <c r="A20" s="103" t="s">
        <v>241</v>
      </c>
      <c r="B20" s="81" t="s">
        <v>242</v>
      </c>
      <c r="C20" s="81" t="s">
        <v>243</v>
      </c>
      <c r="D20" s="86"/>
      <c r="E20" s="86"/>
      <c r="F20" s="86"/>
      <c r="G20" s="86"/>
      <c r="H20" s="86"/>
      <c r="I20" s="86"/>
      <c r="J20" s="86"/>
      <c r="K20" s="86"/>
      <c r="L20" s="86"/>
      <c r="M20" s="86"/>
      <c r="N20" s="86"/>
      <c r="O20" s="86"/>
      <c r="P20" s="86"/>
      <c r="Q20" s="86"/>
      <c r="R20" s="86"/>
      <c r="S20" s="86"/>
      <c r="T20" s="86"/>
      <c r="U20" s="86"/>
      <c r="V20" s="86"/>
      <c r="W20" s="86"/>
      <c r="X20" s="86"/>
      <c r="Y20" s="86"/>
      <c r="Z20" s="86"/>
    </row>
    <row r="21" spans="1:26" ht="12.75" customHeight="1">
      <c r="A21" s="103" t="s">
        <v>244</v>
      </c>
      <c r="B21" s="81" t="s">
        <v>245</v>
      </c>
      <c r="C21" s="81" t="s">
        <v>246</v>
      </c>
      <c r="D21" s="86"/>
      <c r="E21" s="86"/>
      <c r="F21" s="86"/>
      <c r="G21" s="86"/>
      <c r="H21" s="86"/>
      <c r="I21" s="86"/>
      <c r="J21" s="86"/>
      <c r="K21" s="86"/>
      <c r="L21" s="86"/>
      <c r="M21" s="86"/>
      <c r="N21" s="86"/>
      <c r="O21" s="86"/>
      <c r="P21" s="86"/>
      <c r="Q21" s="86"/>
      <c r="R21" s="86"/>
      <c r="S21" s="86"/>
      <c r="T21" s="86"/>
      <c r="U21" s="86"/>
      <c r="V21" s="86"/>
      <c r="W21" s="86"/>
      <c r="X21" s="86"/>
      <c r="Y21" s="86"/>
      <c r="Z21" s="86"/>
    </row>
    <row r="22" spans="1:26" ht="12.75" customHeight="1">
      <c r="A22" s="103" t="s">
        <v>247</v>
      </c>
      <c r="B22" s="81" t="s">
        <v>248</v>
      </c>
      <c r="C22" s="81" t="s">
        <v>249</v>
      </c>
      <c r="D22" s="86"/>
      <c r="E22" s="86"/>
      <c r="F22" s="86"/>
      <c r="G22" s="86"/>
      <c r="H22" s="86"/>
      <c r="I22" s="86"/>
      <c r="J22" s="86"/>
      <c r="K22" s="86"/>
      <c r="L22" s="86"/>
      <c r="M22" s="86"/>
      <c r="N22" s="86"/>
      <c r="O22" s="86"/>
      <c r="P22" s="86"/>
      <c r="Q22" s="86"/>
      <c r="R22" s="86"/>
      <c r="S22" s="86"/>
      <c r="T22" s="86"/>
      <c r="U22" s="86"/>
      <c r="V22" s="86"/>
      <c r="W22" s="86"/>
      <c r="X22" s="86"/>
      <c r="Y22" s="86"/>
      <c r="Z22" s="86"/>
    </row>
    <row r="23" spans="1:26" ht="12.75" customHeight="1">
      <c r="A23" s="103" t="s">
        <v>250</v>
      </c>
      <c r="B23" s="81" t="s">
        <v>251</v>
      </c>
      <c r="C23" s="81" t="s">
        <v>252</v>
      </c>
      <c r="D23" s="86"/>
      <c r="E23" s="86"/>
      <c r="F23" s="86"/>
      <c r="G23" s="86"/>
      <c r="H23" s="86"/>
      <c r="I23" s="86"/>
      <c r="J23" s="86"/>
      <c r="K23" s="86"/>
      <c r="L23" s="86"/>
      <c r="M23" s="86"/>
      <c r="N23" s="86"/>
      <c r="O23" s="86"/>
      <c r="P23" s="86"/>
      <c r="Q23" s="86"/>
      <c r="R23" s="86"/>
      <c r="S23" s="86"/>
      <c r="T23" s="86"/>
      <c r="U23" s="86"/>
      <c r="V23" s="86"/>
      <c r="W23" s="86"/>
      <c r="X23" s="86"/>
      <c r="Y23" s="86"/>
      <c r="Z23" s="86"/>
    </row>
    <row r="24" spans="1:26" ht="12.75" customHeight="1">
      <c r="A24" s="103" t="s">
        <v>253</v>
      </c>
      <c r="B24" s="81" t="s">
        <v>254</v>
      </c>
      <c r="C24" s="81" t="s">
        <v>255</v>
      </c>
      <c r="D24" s="86"/>
      <c r="E24" s="86"/>
      <c r="F24" s="86"/>
      <c r="G24" s="86"/>
      <c r="H24" s="86"/>
      <c r="I24" s="86"/>
      <c r="J24" s="86"/>
      <c r="K24" s="86"/>
      <c r="L24" s="86"/>
      <c r="M24" s="86"/>
      <c r="N24" s="86"/>
      <c r="O24" s="86"/>
      <c r="P24" s="86"/>
      <c r="Q24" s="86"/>
      <c r="R24" s="86"/>
      <c r="S24" s="86"/>
      <c r="T24" s="86"/>
      <c r="U24" s="86"/>
      <c r="V24" s="86"/>
      <c r="W24" s="86"/>
      <c r="X24" s="86"/>
      <c r="Y24" s="86"/>
      <c r="Z24" s="86"/>
    </row>
    <row r="25" spans="1:26" ht="12.75"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ht="12.75" customHeight="1">
      <c r="A26" s="91" t="s">
        <v>224</v>
      </c>
      <c r="B26" s="228" t="s">
        <v>225</v>
      </c>
      <c r="C26" s="181"/>
      <c r="D26" s="86"/>
      <c r="E26" s="86"/>
      <c r="F26" s="86"/>
      <c r="G26" s="86"/>
      <c r="H26" s="86"/>
      <c r="I26" s="86"/>
      <c r="J26" s="86"/>
      <c r="K26" s="86"/>
      <c r="L26" s="86"/>
      <c r="M26" s="86"/>
      <c r="N26" s="86"/>
      <c r="O26" s="86"/>
      <c r="P26" s="86"/>
      <c r="Q26" s="86"/>
      <c r="R26" s="86"/>
      <c r="S26" s="86"/>
      <c r="T26" s="86"/>
      <c r="U26" s="86"/>
      <c r="V26" s="86"/>
      <c r="W26" s="86"/>
      <c r="X26" s="86"/>
      <c r="Y26" s="86"/>
      <c r="Z26" s="86"/>
    </row>
    <row r="27" spans="1:26" ht="12.75" customHeight="1">
      <c r="A27" s="105" t="s">
        <v>256</v>
      </c>
      <c r="B27" s="229" t="s">
        <v>257</v>
      </c>
      <c r="C27" s="181"/>
      <c r="D27" s="86"/>
      <c r="E27" s="86"/>
      <c r="F27" s="86"/>
      <c r="G27" s="86"/>
      <c r="H27" s="86"/>
      <c r="I27" s="86"/>
      <c r="J27" s="86"/>
      <c r="K27" s="86"/>
      <c r="L27" s="86"/>
      <c r="M27" s="86"/>
      <c r="N27" s="86"/>
      <c r="O27" s="86"/>
      <c r="P27" s="86"/>
      <c r="Q27" s="86"/>
      <c r="R27" s="86"/>
      <c r="S27" s="86"/>
      <c r="T27" s="86"/>
      <c r="U27" s="86"/>
      <c r="V27" s="86"/>
      <c r="W27" s="86"/>
      <c r="X27" s="86"/>
      <c r="Y27" s="86"/>
      <c r="Z27" s="86"/>
    </row>
    <row r="28" spans="1:26" ht="12.75" customHeight="1">
      <c r="A28" s="105" t="s">
        <v>258</v>
      </c>
      <c r="B28" s="229" t="s">
        <v>259</v>
      </c>
      <c r="C28" s="181"/>
      <c r="D28" s="86"/>
      <c r="E28" s="86"/>
      <c r="F28" s="86"/>
      <c r="G28" s="86"/>
      <c r="H28" s="86"/>
      <c r="I28" s="86"/>
      <c r="J28" s="86"/>
      <c r="K28" s="86"/>
      <c r="L28" s="86"/>
      <c r="M28" s="86"/>
      <c r="N28" s="86"/>
      <c r="O28" s="86"/>
      <c r="P28" s="86"/>
      <c r="Q28" s="86"/>
      <c r="R28" s="86"/>
      <c r="S28" s="86"/>
      <c r="T28" s="86"/>
      <c r="U28" s="86"/>
      <c r="V28" s="86"/>
      <c r="W28" s="86"/>
      <c r="X28" s="86"/>
      <c r="Y28" s="86"/>
      <c r="Z28" s="86"/>
    </row>
    <row r="29" spans="1:26" ht="53.25" customHeight="1">
      <c r="A29" s="224" t="s">
        <v>260</v>
      </c>
      <c r="B29" s="180"/>
      <c r="C29" s="181"/>
      <c r="D29" s="86"/>
      <c r="E29" s="86"/>
      <c r="F29" s="86"/>
      <c r="G29" s="86"/>
      <c r="H29" s="86"/>
      <c r="I29" s="86"/>
      <c r="J29" s="86"/>
      <c r="K29" s="86"/>
      <c r="L29" s="86"/>
      <c r="M29" s="86"/>
      <c r="N29" s="86"/>
      <c r="O29" s="86"/>
      <c r="P29" s="86"/>
      <c r="Q29" s="86"/>
      <c r="R29" s="86"/>
      <c r="S29" s="86"/>
      <c r="T29" s="86"/>
      <c r="U29" s="86"/>
      <c r="V29" s="86"/>
      <c r="W29" s="86"/>
      <c r="X29" s="86"/>
      <c r="Y29" s="86"/>
      <c r="Z29" s="86"/>
    </row>
    <row r="30" spans="1:26" ht="12.75" customHeight="1">
      <c r="A30" s="106" t="s">
        <v>188</v>
      </c>
      <c r="B30" s="225"/>
      <c r="C30" s="181"/>
      <c r="D30" s="86"/>
      <c r="E30" s="86"/>
      <c r="F30" s="86"/>
      <c r="G30" s="86"/>
      <c r="H30" s="86"/>
      <c r="I30" s="86"/>
      <c r="J30" s="86"/>
      <c r="K30" s="86"/>
      <c r="L30" s="86"/>
      <c r="M30" s="86"/>
      <c r="N30" s="86"/>
      <c r="O30" s="86"/>
      <c r="P30" s="86"/>
      <c r="Q30" s="86"/>
      <c r="R30" s="86"/>
      <c r="S30" s="86"/>
      <c r="T30" s="86"/>
      <c r="U30" s="86"/>
      <c r="V30" s="86"/>
      <c r="W30" s="86"/>
      <c r="X30" s="86"/>
      <c r="Y30" s="86"/>
      <c r="Z30" s="86"/>
    </row>
    <row r="31" spans="1:26" ht="12.75"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ht="12.75" customHeight="1">
      <c r="A32" s="226" t="s">
        <v>44</v>
      </c>
      <c r="B32" s="195"/>
      <c r="C32" s="109"/>
      <c r="D32" s="86"/>
      <c r="E32" s="86"/>
      <c r="F32" s="86"/>
      <c r="G32" s="86"/>
      <c r="H32" s="86"/>
      <c r="I32" s="86"/>
      <c r="J32" s="86"/>
      <c r="K32" s="86"/>
      <c r="L32" s="86"/>
      <c r="M32" s="86"/>
      <c r="N32" s="86"/>
      <c r="O32" s="86"/>
      <c r="P32" s="86"/>
      <c r="Q32" s="86"/>
      <c r="R32" s="86"/>
      <c r="S32" s="86"/>
      <c r="T32" s="86"/>
      <c r="U32" s="86"/>
      <c r="V32" s="86"/>
      <c r="W32" s="86"/>
      <c r="X32" s="86"/>
      <c r="Y32" s="86"/>
      <c r="Z32" s="86"/>
    </row>
    <row r="33" spans="1:26" ht="12.75" customHeight="1">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ht="12.75" customHeight="1">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ht="12.75" customHeight="1">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ht="12.75" customHeight="1">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ht="12.75" customHeight="1">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ht="12.75" customHeight="1">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ht="12.75"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ht="12.75" customHeight="1">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ht="12.75" customHeight="1">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ht="12.75" customHeight="1">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ht="12.75" customHeight="1">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ht="12.75" customHeight="1">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ht="12.75" customHeight="1">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ht="12.75" customHeight="1">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ht="12.75" customHeight="1">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row r="48" spans="1:26" ht="12.75"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row>
    <row r="49" spans="1:26" ht="12.75"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12.7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12.7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12.7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12.7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12.75"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row>
    <row r="55" spans="1:26" ht="12.75"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row>
    <row r="56" spans="1:26" ht="12.75"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row>
    <row r="57" spans="1:26" ht="12.7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row>
    <row r="58" spans="1:26" ht="12.75"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row>
    <row r="59" spans="1:26" ht="12.7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12.7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12.7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12.7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12.7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12.7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12.7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12.7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12.7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12.7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12.7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12.7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12.7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12.7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12.7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12.7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12.7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12.7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12.7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12.7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12.7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12.7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12.7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12.7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12.7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12.7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12.7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12.7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12.7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12.7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12.7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12.7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12.7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12.7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12.7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12.7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12.7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12.7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12.7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12.7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12.7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12.7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12.7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12.7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12.7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12.7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12.7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12.7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12.7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12.7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12.7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12.7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12.7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12.7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12.7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12.7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12.7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12.7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12.7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12.7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12.7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12.7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12.7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12.7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12.7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12.7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12.7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12.7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12.7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12.7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12.7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12.7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12.7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12.7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12.7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12.7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12.7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12.7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12.7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12.7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12.7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12.7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12.7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12.7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12.7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12.7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12.7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12.7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12.7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12.7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12.7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12.7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12.7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12.7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12.7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12.7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12.7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12.7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12.7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12.7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12.7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12.7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12.7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12.7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12.7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12.7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12.7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12.7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12.7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12.7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12.7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12.7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12.7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12.7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12.7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12.7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12.7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12.7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12.7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12.7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12.7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12.7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12.7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12.7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12.7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12.7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12.7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12.7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12.7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12.7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12.7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12.7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12.7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12.7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12.7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12.7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12.7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12.7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12.7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12.7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12.7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12.7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12.7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12.7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12.7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12.7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12.7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12.7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12.7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12.7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12.7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12.7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12.7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12.7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12.7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12.7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12.7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12.7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12.7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12.7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12.7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12.7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12.7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12.7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12.7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12.7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12.7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12.7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12.7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12.7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12.7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12.7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12.7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12.7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12.7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12.7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12.7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12.7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12.7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12.7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12.7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12.7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12.7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12.7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12.7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12.7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12.7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12.7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12.7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12.7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12.7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12.7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12.7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12.7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12.7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12.7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12.7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12.7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12.7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12.7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12.7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12.7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12.7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12.7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12.7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12.7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12.7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12.7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12.7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12.7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12.7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12.7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12.7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12.7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12.7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12.7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12.7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12.7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12.7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12.7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12.7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12.7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12.7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12.7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12.7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12.7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12.7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12.7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12.7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12.7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12.7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12.7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12.7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12.7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12.7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12.7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12.7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12.7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12.7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12.7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12.7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12.7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12.7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12.7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12.7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12.7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12.7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12.7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12.7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12.7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12.7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12.7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12.7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12.7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12.7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12.7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12.7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12.7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12.7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12.7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12.7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12.7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12.7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12.7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12.7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12.7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12.7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12.7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12.7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12.7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12.7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12.7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12.7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12.7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12.7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12.7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12.7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12.7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12.7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12.7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12.7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12.7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12.7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12.7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12.7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12.7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12.7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12.7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12.7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12.7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12.7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12.7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12.7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12.7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12.7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12.7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12.7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12.7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12.7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12.7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12.7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12.7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12.7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12.7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12.7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12.7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12.7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12.7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12.7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12.7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12.7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12.7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12.7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12.7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12.7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12.7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12.7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12.7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12.7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12.7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12.7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12.7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12.7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12.7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12.7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12.7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12.7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12.7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12.7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12.7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12.7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12.7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12.7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12.7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12.7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12.7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12.7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12.7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12.7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12.7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12.7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12.7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12.7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12.7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12.7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12.7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12.7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12.7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12.7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12.7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12.7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12.7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12.7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12.7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12.7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12.7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12.7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12.7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12.7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12.7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12.7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12.7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12.7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12.7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12.7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12.7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12.7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12.7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12.7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12.7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12.7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12.7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12.7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12.7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12.7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12.7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12.7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12.7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12.7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12.7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12.7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12.7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12.7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12.7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12.7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12.7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12.7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12.7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12.7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12.7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12.7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12.7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12.7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12.7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12.7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12.7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12.7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12.7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12.7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12.7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12.7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12.7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12.7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12.7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12.7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12.7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12.7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12.7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12.7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12.7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12.7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12.7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12.7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12.7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12.7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12.7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12.7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12.7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12.7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12.7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12.7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12.7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12.7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12.7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12.7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12.7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12.7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12.7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12.7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12.7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12.7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12.7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12.7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12.7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12.7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12.7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12.7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12.7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12.7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12.7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12.7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12.7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12.7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12.7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12.7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12.7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12.7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12.7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12.7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12.7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12.7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12.7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12.7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12.7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12.7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12.7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12.7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12.7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12.7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12.7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12.7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12.7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12.7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12.7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12.7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12.7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12.7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12.7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12.7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12.7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12.7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12.7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12.7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12.7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12.7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12.7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12.7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12.7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12.7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12.7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12.7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12.7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12.7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12.7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12.7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12.7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12.7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12.7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12.7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12.7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12.7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12.7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12.7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12.7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12.7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12.7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12.7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12.7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12.7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12.7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12.7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12.7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12.7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12.7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12.7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12.7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12.7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12.7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12.7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12.7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12.7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12.7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12.7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12.7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12.7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12.7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12.7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12.7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12.7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12.7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12.7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12.7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12.7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12.7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12.7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12.7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12.7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12.7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12.7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12.7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12.7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12.7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12.7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12.7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12.7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12.7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12.7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12.7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12.7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12.7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12.7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12.7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12.7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12.7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12.7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12.7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12.7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12.7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12.7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12.7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12.7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12.7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12.7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12.7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12.7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12.7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12.7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12.7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12.7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12.7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12.7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12.7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12.7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12.7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12.7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12.7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12.7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12.7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12.7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12.7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12.7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12.7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12.7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12.7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12.7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12.7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12.7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12.7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12.7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12.7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12.7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12.7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12.7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12.7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12.7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12.7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12.7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12.7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12.7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12.7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12.7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12.7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12.7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12.7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12.7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12.7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12.7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12.7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12.7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12.7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12.7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12.7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12.7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12.7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12.7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12.7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12.7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12.7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12.7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12.7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12.7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12.7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12.7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12.7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12.7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12.7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12.7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12.7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12.7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12.7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12.7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12.7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12.7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12.7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12.7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12.7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12.7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12.7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12.7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12.7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12.7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12.7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12.7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12.7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12.7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12.7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12.7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12.7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12.7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12.7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12.7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12.7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12.7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12.7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12.7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12.7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12.7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12.7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12.7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12.7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12.7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12.7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12.7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12.7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12.7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12.7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12.7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12.7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12.7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12.7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12.7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12.7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12.7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12.7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12.7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12.7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12.7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12.7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12.7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12.7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12.7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12.7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12.7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12.7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12.7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12.7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12.7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12.7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12.7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12.7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12.7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12.7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12.7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12.7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12.7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12.7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12.7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12.7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12.7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12.7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12.7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12.7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12.7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12.7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12.7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12.7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12.7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12.7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12.7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12.7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12.7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12.7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12.7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12.7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12.7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12.7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12.7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12.7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12.7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12.7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12.7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12.7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12.7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12.7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12.7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12.7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12.7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12.7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12.7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12.7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12.7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12.7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12.7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12.7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12.7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12.7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12.7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12.7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12.7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12.7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12.7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12.7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12.7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12.7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12.7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12.7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12.7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12.7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12.7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12.7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12.7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12.7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12.7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12.7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12.7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12.7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12.7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12.7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12.7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12.7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12.7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12.7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12.7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12.7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12.7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12.7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12.7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12.7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12.7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12.7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12.7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12.7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12.7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12.7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12.7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12.7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12.7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12.7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12.7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12.7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12.7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12.7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12.7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12.7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12.7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12.7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12.7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12.7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12.7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12.7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12.7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12.7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12.7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12.7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12.7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12.7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12.7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12.7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12.7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12.7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12.7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12.7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12.7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12.7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12.7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12.7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12.7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12.7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12.7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12.7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12.7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12.7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12.7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12.7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12.7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12.7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12.7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12.7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12.7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12.7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12.7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12.7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12.7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12.7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12.7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12.7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12.7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12.7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12.7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12.7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12.7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12.7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12.7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12.7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12.7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12.7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12.7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12.7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12.7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12.7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12.7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12.7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12.7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12.7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12.7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15">
    <mergeCell ref="A29:C29"/>
    <mergeCell ref="B30:C30"/>
    <mergeCell ref="A32:B32"/>
    <mergeCell ref="A1:C1"/>
    <mergeCell ref="A3:C3"/>
    <mergeCell ref="A4:C4"/>
    <mergeCell ref="B9:C9"/>
    <mergeCell ref="B10:C10"/>
    <mergeCell ref="B11:C11"/>
    <mergeCell ref="A12:C12"/>
    <mergeCell ref="B13:C13"/>
    <mergeCell ref="A15:C15"/>
    <mergeCell ref="B26:C26"/>
    <mergeCell ref="B27:C27"/>
    <mergeCell ref="B28:C28"/>
  </mergeCells>
  <printOptions horizontalCentered="1"/>
  <pageMargins left="0.39370078740157483" right="0.19685039370078741" top="0.98425196850393704" bottom="0.59055118110236227" header="0" footer="0"/>
  <pageSetup paperSize="9" scale="74" orientation="portrait"/>
  <headerFooter>
    <oddFooter>&amp;CPágina &amp;P</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Z1000"/>
  <sheetViews>
    <sheetView workbookViewId="0">
      <selection activeCell="E43" sqref="E43"/>
    </sheetView>
  </sheetViews>
  <sheetFormatPr defaultColWidth="14.42578125" defaultRowHeight="15" customHeight="1"/>
  <cols>
    <col min="1" max="1" width="22.5703125" customWidth="1"/>
    <col min="2" max="2" width="20.85546875" customWidth="1"/>
    <col min="3" max="3" width="28.140625" customWidth="1"/>
    <col min="4" max="4" width="20.140625" customWidth="1"/>
    <col min="5" max="5" width="25.7109375" customWidth="1"/>
    <col min="6" max="6" width="17.28515625" customWidth="1"/>
    <col min="7" max="7" width="23.42578125" customWidth="1"/>
    <col min="8" max="26" width="9.140625" customWidth="1"/>
  </cols>
  <sheetData>
    <row r="1" spans="1:26" ht="12.75" customHeight="1">
      <c r="A1" s="201" t="s">
        <v>261</v>
      </c>
      <c r="B1" s="202"/>
      <c r="C1" s="202"/>
      <c r="D1" s="202"/>
      <c r="E1" s="203"/>
      <c r="F1" s="86"/>
      <c r="G1" s="86"/>
      <c r="H1" s="86"/>
      <c r="I1" s="86"/>
      <c r="J1" s="86"/>
      <c r="K1" s="86"/>
      <c r="L1" s="86"/>
      <c r="M1" s="86"/>
      <c r="N1" s="86"/>
      <c r="O1" s="86"/>
      <c r="P1" s="86"/>
      <c r="Q1" s="86"/>
      <c r="R1" s="86"/>
      <c r="S1" s="86"/>
      <c r="T1" s="86"/>
      <c r="U1" s="86"/>
      <c r="V1" s="86"/>
      <c r="W1" s="86"/>
      <c r="X1" s="86"/>
      <c r="Y1" s="86"/>
      <c r="Z1" s="86"/>
    </row>
    <row r="2" spans="1:26" ht="12.75" customHeight="1">
      <c r="A2" s="87"/>
      <c r="B2" s="88"/>
      <c r="C2" s="88"/>
      <c r="D2" s="86"/>
      <c r="E2" s="86"/>
      <c r="F2" s="86"/>
      <c r="G2" s="86"/>
      <c r="H2" s="86"/>
      <c r="I2" s="86"/>
      <c r="J2" s="86"/>
      <c r="K2" s="86"/>
      <c r="L2" s="86"/>
      <c r="M2" s="86"/>
      <c r="N2" s="86"/>
      <c r="O2" s="86"/>
      <c r="P2" s="86"/>
      <c r="Q2" s="86"/>
      <c r="R2" s="86"/>
      <c r="S2" s="86"/>
      <c r="T2" s="86"/>
      <c r="U2" s="86"/>
      <c r="V2" s="86"/>
      <c r="W2" s="86"/>
      <c r="X2" s="86"/>
      <c r="Y2" s="86"/>
      <c r="Z2" s="86"/>
    </row>
    <row r="3" spans="1:26" ht="12.75" customHeight="1">
      <c r="A3" s="232" t="s">
        <v>38</v>
      </c>
      <c r="B3" s="202"/>
      <c r="C3" s="202"/>
      <c r="D3" s="202"/>
      <c r="E3" s="203"/>
      <c r="F3" s="86"/>
      <c r="G3" s="86"/>
      <c r="H3" s="86"/>
      <c r="I3" s="86"/>
      <c r="J3" s="86"/>
      <c r="K3" s="86"/>
      <c r="L3" s="86"/>
      <c r="M3" s="86"/>
      <c r="N3" s="86"/>
      <c r="O3" s="86"/>
      <c r="P3" s="86"/>
      <c r="Q3" s="86"/>
      <c r="R3" s="86"/>
      <c r="S3" s="86"/>
      <c r="T3" s="86"/>
      <c r="U3" s="86"/>
      <c r="V3" s="86"/>
      <c r="W3" s="86"/>
      <c r="X3" s="86"/>
      <c r="Y3" s="86"/>
      <c r="Z3" s="86"/>
    </row>
    <row r="4" spans="1:26" ht="17.25" customHeight="1">
      <c r="A4" s="233" t="s">
        <v>262</v>
      </c>
      <c r="B4" s="180"/>
      <c r="C4" s="180"/>
      <c r="D4" s="180"/>
      <c r="E4" s="181"/>
      <c r="F4" s="110"/>
      <c r="G4" s="110"/>
      <c r="H4" s="86"/>
      <c r="I4" s="86"/>
      <c r="J4" s="86"/>
      <c r="K4" s="86"/>
      <c r="L4" s="86"/>
      <c r="M4" s="86"/>
      <c r="N4" s="86"/>
      <c r="O4" s="86"/>
      <c r="P4" s="86"/>
      <c r="Q4" s="86"/>
      <c r="R4" s="86"/>
      <c r="S4" s="86"/>
      <c r="T4" s="86"/>
      <c r="U4" s="86"/>
      <c r="V4" s="86"/>
      <c r="W4" s="86"/>
      <c r="X4" s="86"/>
      <c r="Y4" s="86"/>
      <c r="Z4" s="86"/>
    </row>
    <row r="5" spans="1:26" ht="12.75" customHeight="1">
      <c r="A5" s="111" t="s">
        <v>263</v>
      </c>
      <c r="B5" s="112" t="s">
        <v>264</v>
      </c>
      <c r="C5" s="112" t="s">
        <v>265</v>
      </c>
      <c r="D5" s="113" t="s">
        <v>266</v>
      </c>
      <c r="E5" s="112" t="s">
        <v>267</v>
      </c>
      <c r="F5" s="86"/>
      <c r="G5" s="86"/>
      <c r="H5" s="114"/>
      <c r="I5" s="86"/>
      <c r="J5" s="86"/>
      <c r="K5" s="86"/>
      <c r="L5" s="86"/>
      <c r="M5" s="86"/>
      <c r="N5" s="86"/>
      <c r="O5" s="86"/>
      <c r="P5" s="86"/>
      <c r="Q5" s="86"/>
      <c r="R5" s="86"/>
      <c r="S5" s="86"/>
      <c r="T5" s="86"/>
      <c r="U5" s="86"/>
      <c r="V5" s="86"/>
      <c r="W5" s="86"/>
      <c r="X5" s="86"/>
      <c r="Y5" s="86"/>
      <c r="Z5" s="86"/>
    </row>
    <row r="6" spans="1:26" ht="12.75" customHeight="1">
      <c r="A6" s="83" t="s">
        <v>268</v>
      </c>
      <c r="B6" s="99" t="s">
        <v>269</v>
      </c>
      <c r="C6" s="115" t="s">
        <v>270</v>
      </c>
      <c r="D6" s="116" t="s">
        <v>271</v>
      </c>
      <c r="E6" s="81" t="s">
        <v>272</v>
      </c>
      <c r="F6" s="86"/>
      <c r="G6" s="86"/>
      <c r="H6" s="86"/>
      <c r="I6" s="86"/>
      <c r="J6" s="86"/>
      <c r="K6" s="86"/>
      <c r="L6" s="86"/>
      <c r="M6" s="86"/>
      <c r="N6" s="86"/>
      <c r="O6" s="86"/>
      <c r="P6" s="86"/>
      <c r="Q6" s="86"/>
      <c r="R6" s="86"/>
      <c r="S6" s="86"/>
      <c r="T6" s="86"/>
      <c r="U6" s="86"/>
      <c r="V6" s="86"/>
      <c r="W6" s="86"/>
      <c r="X6" s="86"/>
      <c r="Y6" s="86"/>
      <c r="Z6" s="86"/>
    </row>
    <row r="7" spans="1:26" ht="12.75" customHeight="1">
      <c r="A7" s="83" t="s">
        <v>273</v>
      </c>
      <c r="B7" s="99" t="s">
        <v>274</v>
      </c>
      <c r="C7" s="115" t="s">
        <v>275</v>
      </c>
      <c r="D7" s="116" t="s">
        <v>276</v>
      </c>
      <c r="E7" s="81" t="s">
        <v>277</v>
      </c>
      <c r="F7" s="86"/>
      <c r="G7" s="86"/>
      <c r="H7" s="86"/>
      <c r="I7" s="86"/>
      <c r="J7" s="86"/>
      <c r="K7" s="86"/>
      <c r="L7" s="86"/>
      <c r="M7" s="86"/>
      <c r="N7" s="86"/>
      <c r="O7" s="86"/>
      <c r="P7" s="86"/>
      <c r="Q7" s="86"/>
      <c r="R7" s="86"/>
      <c r="S7" s="86"/>
      <c r="T7" s="86"/>
      <c r="U7" s="86"/>
      <c r="V7" s="86"/>
      <c r="W7" s="86"/>
      <c r="X7" s="86"/>
      <c r="Y7" s="86"/>
      <c r="Z7" s="86"/>
    </row>
    <row r="8" spans="1:26" ht="12.75" customHeight="1">
      <c r="A8" s="83" t="s">
        <v>278</v>
      </c>
      <c r="B8" s="99" t="s">
        <v>279</v>
      </c>
      <c r="C8" s="81" t="s">
        <v>280</v>
      </c>
      <c r="D8" s="116" t="s">
        <v>281</v>
      </c>
      <c r="E8" s="81" t="s">
        <v>282</v>
      </c>
      <c r="F8" s="86"/>
      <c r="G8" s="86"/>
      <c r="H8" s="86"/>
      <c r="I8" s="86"/>
      <c r="J8" s="86"/>
      <c r="K8" s="86"/>
      <c r="L8" s="86"/>
      <c r="M8" s="86"/>
      <c r="N8" s="86"/>
      <c r="O8" s="86"/>
      <c r="P8" s="86"/>
      <c r="Q8" s="86"/>
      <c r="R8" s="86"/>
      <c r="S8" s="86"/>
      <c r="T8" s="86"/>
      <c r="U8" s="86"/>
      <c r="V8" s="86"/>
      <c r="W8" s="86"/>
      <c r="X8" s="86"/>
      <c r="Y8" s="86"/>
      <c r="Z8" s="86"/>
    </row>
    <row r="9" spans="1:26" ht="18.75" customHeight="1">
      <c r="A9" s="234" t="s">
        <v>283</v>
      </c>
      <c r="B9" s="180"/>
      <c r="C9" s="181"/>
      <c r="D9" s="116" t="s">
        <v>284</v>
      </c>
      <c r="E9" s="117" t="s">
        <v>285</v>
      </c>
      <c r="F9" s="86"/>
      <c r="G9" s="118"/>
      <c r="H9" s="86"/>
      <c r="I9" s="86"/>
      <c r="J9" s="86"/>
      <c r="K9" s="86"/>
      <c r="L9" s="86"/>
      <c r="M9" s="86"/>
      <c r="N9" s="86"/>
      <c r="O9" s="86"/>
      <c r="P9" s="86"/>
      <c r="Q9" s="86"/>
      <c r="R9" s="86"/>
      <c r="S9" s="86"/>
      <c r="T9" s="86"/>
      <c r="U9" s="86"/>
      <c r="V9" s="86"/>
      <c r="W9" s="86"/>
      <c r="X9" s="86"/>
      <c r="Y9" s="86"/>
      <c r="Z9" s="86"/>
    </row>
    <row r="10" spans="1:26" ht="14.25" customHeight="1">
      <c r="A10" s="226" t="s">
        <v>188</v>
      </c>
      <c r="B10" s="180"/>
      <c r="C10" s="180"/>
      <c r="D10" s="181"/>
      <c r="E10" s="119"/>
      <c r="F10" s="86"/>
      <c r="G10" s="86"/>
      <c r="H10" s="86"/>
      <c r="I10" s="86"/>
      <c r="J10" s="86"/>
      <c r="K10" s="86"/>
      <c r="L10" s="86"/>
      <c r="M10" s="86"/>
      <c r="N10" s="86"/>
      <c r="O10" s="86"/>
      <c r="P10" s="86"/>
      <c r="Q10" s="86"/>
      <c r="R10" s="86"/>
      <c r="S10" s="86"/>
      <c r="T10" s="86"/>
      <c r="U10" s="86"/>
      <c r="V10" s="86"/>
      <c r="W10" s="86"/>
      <c r="X10" s="86"/>
      <c r="Y10" s="86"/>
      <c r="Z10" s="86"/>
    </row>
    <row r="11" spans="1:26" ht="12.75" customHeight="1">
      <c r="A11" s="86"/>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26" ht="16.5" customHeight="1">
      <c r="A12" s="230" t="s">
        <v>286</v>
      </c>
      <c r="B12" s="197"/>
      <c r="C12" s="197"/>
      <c r="D12" s="197"/>
      <c r="E12" s="206"/>
      <c r="F12" s="110"/>
      <c r="G12" s="86"/>
      <c r="H12" s="86"/>
      <c r="I12" s="86"/>
      <c r="J12" s="86"/>
      <c r="K12" s="86"/>
      <c r="L12" s="86"/>
      <c r="M12" s="86"/>
      <c r="N12" s="86"/>
      <c r="O12" s="86"/>
      <c r="P12" s="86"/>
      <c r="Q12" s="86"/>
      <c r="R12" s="86"/>
      <c r="S12" s="86"/>
      <c r="T12" s="86"/>
      <c r="U12" s="86"/>
      <c r="V12" s="86"/>
      <c r="W12" s="86"/>
      <c r="X12" s="86"/>
      <c r="Y12" s="86"/>
      <c r="Z12" s="86"/>
    </row>
    <row r="13" spans="1:26" ht="12.75" customHeight="1">
      <c r="A13" s="120" t="s">
        <v>287</v>
      </c>
      <c r="B13" s="91" t="s">
        <v>264</v>
      </c>
      <c r="C13" s="91" t="s">
        <v>265</v>
      </c>
      <c r="D13" s="121" t="s">
        <v>266</v>
      </c>
      <c r="E13" s="91" t="s">
        <v>267</v>
      </c>
      <c r="F13" s="86"/>
      <c r="G13" s="86"/>
      <c r="H13" s="86"/>
      <c r="I13" s="86"/>
      <c r="J13" s="86"/>
      <c r="K13" s="86"/>
      <c r="L13" s="86"/>
      <c r="M13" s="86"/>
      <c r="N13" s="86"/>
      <c r="O13" s="86"/>
      <c r="P13" s="86"/>
      <c r="Q13" s="86"/>
      <c r="R13" s="86"/>
      <c r="S13" s="86"/>
      <c r="T13" s="86"/>
      <c r="U13" s="86"/>
      <c r="V13" s="86"/>
      <c r="W13" s="86"/>
      <c r="X13" s="86"/>
      <c r="Y13" s="86"/>
      <c r="Z13" s="86"/>
    </row>
    <row r="14" spans="1:26" ht="12.75" customHeight="1">
      <c r="A14" s="108" t="s">
        <v>288</v>
      </c>
      <c r="B14" s="81" t="s">
        <v>289</v>
      </c>
      <c r="C14" s="115" t="s">
        <v>290</v>
      </c>
      <c r="D14" s="81" t="s">
        <v>291</v>
      </c>
      <c r="E14" s="81" t="s">
        <v>292</v>
      </c>
      <c r="F14" s="86"/>
      <c r="G14" s="86"/>
      <c r="H14" s="86"/>
      <c r="I14" s="86"/>
      <c r="J14" s="86"/>
      <c r="K14" s="86"/>
      <c r="L14" s="86"/>
      <c r="M14" s="86"/>
      <c r="N14" s="86"/>
      <c r="O14" s="86"/>
      <c r="P14" s="86"/>
      <c r="Q14" s="86"/>
      <c r="R14" s="86"/>
      <c r="S14" s="86"/>
      <c r="T14" s="86"/>
      <c r="U14" s="86"/>
      <c r="V14" s="86"/>
      <c r="W14" s="86"/>
      <c r="X14" s="86"/>
      <c r="Y14" s="86"/>
      <c r="Z14" s="86"/>
    </row>
    <row r="15" spans="1:26" ht="14.25" customHeight="1">
      <c r="A15" s="226" t="s">
        <v>188</v>
      </c>
      <c r="B15" s="180"/>
      <c r="C15" s="180"/>
      <c r="D15" s="181"/>
      <c r="E15" s="119">
        <f>+(G15*G6)*(H5+1)</f>
        <v>0</v>
      </c>
      <c r="F15" s="86"/>
      <c r="G15" s="86"/>
      <c r="H15" s="86"/>
      <c r="I15" s="86"/>
      <c r="J15" s="86"/>
      <c r="K15" s="86"/>
      <c r="L15" s="86"/>
      <c r="M15" s="86"/>
      <c r="N15" s="86"/>
      <c r="O15" s="86"/>
      <c r="P15" s="86"/>
      <c r="Q15" s="86"/>
      <c r="R15" s="86"/>
      <c r="S15" s="86"/>
      <c r="T15" s="86"/>
      <c r="U15" s="86"/>
      <c r="V15" s="86"/>
      <c r="W15" s="86"/>
      <c r="X15" s="86"/>
      <c r="Y15" s="86"/>
      <c r="Z15" s="86"/>
    </row>
    <row r="16" spans="1:26" ht="12.75" customHeight="1">
      <c r="A16" s="86"/>
      <c r="B16" s="86"/>
      <c r="C16" s="86"/>
      <c r="D16" s="86"/>
      <c r="E16" s="86"/>
      <c r="F16" s="86"/>
      <c r="G16" s="86"/>
      <c r="H16" s="86"/>
      <c r="I16" s="86"/>
      <c r="J16" s="86"/>
      <c r="K16" s="86"/>
      <c r="L16" s="86"/>
      <c r="M16" s="86"/>
      <c r="N16" s="86"/>
      <c r="O16" s="86"/>
      <c r="P16" s="86"/>
      <c r="Q16" s="86"/>
      <c r="R16" s="86"/>
      <c r="S16" s="86"/>
      <c r="T16" s="86"/>
      <c r="U16" s="86"/>
      <c r="V16" s="86"/>
      <c r="W16" s="86"/>
      <c r="X16" s="86"/>
      <c r="Y16" s="86"/>
      <c r="Z16" s="86"/>
    </row>
    <row r="17" spans="1:26" ht="24.75" customHeight="1">
      <c r="A17" s="231" t="s">
        <v>499</v>
      </c>
      <c r="B17" s="180"/>
      <c r="C17" s="180"/>
      <c r="D17" s="181"/>
      <c r="E17" s="119">
        <f>+E15+E10</f>
        <v>0</v>
      </c>
      <c r="F17" s="86"/>
      <c r="G17" s="86"/>
      <c r="H17" s="86"/>
      <c r="I17" s="86"/>
      <c r="J17" s="86"/>
      <c r="K17" s="86"/>
      <c r="L17" s="86"/>
      <c r="M17" s="86"/>
      <c r="N17" s="86"/>
      <c r="O17" s="86"/>
      <c r="P17" s="86"/>
      <c r="Q17" s="86"/>
      <c r="R17" s="86"/>
      <c r="S17" s="86"/>
      <c r="T17" s="86"/>
      <c r="U17" s="86"/>
      <c r="V17" s="86"/>
      <c r="W17" s="86"/>
      <c r="X17" s="86"/>
      <c r="Y17" s="86"/>
      <c r="Z17" s="86"/>
    </row>
    <row r="18" spans="1:26" ht="21.75" customHeight="1">
      <c r="A18" s="231" t="s">
        <v>54</v>
      </c>
      <c r="B18" s="180"/>
      <c r="C18" s="180"/>
      <c r="D18" s="181"/>
      <c r="E18" s="119">
        <f>+E16+E11</f>
        <v>0</v>
      </c>
      <c r="F18" s="86"/>
      <c r="G18" s="86"/>
      <c r="H18" s="86"/>
      <c r="I18" s="86"/>
      <c r="J18" s="86"/>
      <c r="K18" s="86"/>
      <c r="L18" s="86"/>
      <c r="M18" s="86"/>
      <c r="N18" s="86"/>
      <c r="O18" s="86"/>
      <c r="P18" s="86"/>
      <c r="Q18" s="86"/>
      <c r="R18" s="86"/>
      <c r="S18" s="86"/>
      <c r="T18" s="86"/>
      <c r="U18" s="86"/>
      <c r="V18" s="86"/>
      <c r="W18" s="86"/>
      <c r="X18" s="86"/>
      <c r="Y18" s="86"/>
      <c r="Z18" s="86"/>
    </row>
    <row r="19" spans="1:26" ht="12.75" customHeight="1">
      <c r="A19" s="86"/>
      <c r="B19" s="86"/>
      <c r="C19" s="86"/>
      <c r="D19" s="86"/>
      <c r="E19" s="86"/>
      <c r="F19" s="86"/>
      <c r="G19" s="86"/>
      <c r="H19" s="86"/>
      <c r="I19" s="86"/>
      <c r="J19" s="86"/>
      <c r="K19" s="86"/>
      <c r="L19" s="86"/>
      <c r="M19" s="86"/>
      <c r="N19" s="86"/>
      <c r="O19" s="86"/>
      <c r="P19" s="86"/>
      <c r="Q19" s="86"/>
      <c r="R19" s="86"/>
      <c r="S19" s="86"/>
      <c r="T19" s="86"/>
      <c r="U19" s="86"/>
      <c r="V19" s="86"/>
      <c r="W19" s="86"/>
      <c r="X19" s="86"/>
      <c r="Y19" s="86"/>
      <c r="Z19" s="86"/>
    </row>
    <row r="20" spans="1:26" ht="12.75" customHeight="1">
      <c r="A20" s="86"/>
      <c r="B20" s="86"/>
      <c r="C20" s="86"/>
      <c r="D20" s="86"/>
      <c r="E20" s="86"/>
      <c r="F20" s="86"/>
      <c r="G20" s="86"/>
      <c r="H20" s="86"/>
      <c r="I20" s="86"/>
      <c r="J20" s="86"/>
      <c r="K20" s="86"/>
      <c r="L20" s="86"/>
      <c r="M20" s="86"/>
      <c r="N20" s="86"/>
      <c r="O20" s="86"/>
      <c r="P20" s="86"/>
      <c r="Q20" s="86"/>
      <c r="R20" s="86"/>
      <c r="S20" s="86"/>
      <c r="T20" s="86"/>
      <c r="U20" s="86"/>
      <c r="V20" s="86"/>
      <c r="W20" s="86"/>
      <c r="X20" s="86"/>
      <c r="Y20" s="86"/>
      <c r="Z20" s="86"/>
    </row>
    <row r="21" spans="1:26" ht="12.75" customHeight="1">
      <c r="A21" s="86"/>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ht="12.75" customHeight="1">
      <c r="A22" s="86"/>
      <c r="B22" s="86"/>
      <c r="C22" s="86"/>
      <c r="D22" s="86"/>
      <c r="E22" s="86"/>
      <c r="F22" s="86"/>
      <c r="G22" s="86"/>
      <c r="H22" s="86"/>
      <c r="I22" s="86"/>
      <c r="J22" s="86"/>
      <c r="K22" s="86"/>
      <c r="L22" s="86"/>
      <c r="M22" s="86"/>
      <c r="N22" s="86"/>
      <c r="O22" s="86"/>
      <c r="P22" s="86"/>
      <c r="Q22" s="86"/>
      <c r="R22" s="86"/>
      <c r="S22" s="86"/>
      <c r="T22" s="86"/>
      <c r="U22" s="86"/>
      <c r="V22" s="86"/>
      <c r="W22" s="86"/>
      <c r="X22" s="86"/>
      <c r="Y22" s="86"/>
      <c r="Z22" s="86"/>
    </row>
    <row r="23" spans="1:26"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ht="12.75" customHeight="1">
      <c r="A24" s="86"/>
      <c r="B24" s="86"/>
      <c r="C24" s="86"/>
      <c r="D24" s="86"/>
      <c r="E24" s="86"/>
      <c r="F24" s="86"/>
      <c r="G24" s="86"/>
      <c r="H24" s="86"/>
      <c r="I24" s="86"/>
      <c r="J24" s="86"/>
      <c r="K24" s="86"/>
      <c r="L24" s="86"/>
      <c r="M24" s="86"/>
      <c r="N24" s="86"/>
      <c r="O24" s="86"/>
      <c r="P24" s="86"/>
      <c r="Q24" s="86"/>
      <c r="R24" s="86"/>
      <c r="S24" s="86"/>
      <c r="T24" s="86"/>
      <c r="U24" s="86"/>
      <c r="V24" s="86"/>
      <c r="W24" s="86"/>
      <c r="X24" s="86"/>
      <c r="Y24" s="86"/>
      <c r="Z24" s="86"/>
    </row>
    <row r="25" spans="1:26" ht="12.75"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ht="12.75" customHeight="1">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row>
    <row r="27" spans="1:26" ht="12.75" customHeight="1">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ht="12.75" customHeight="1">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row>
    <row r="29" spans="1:26" ht="12.75" customHeight="1">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ht="12.75" customHeight="1">
      <c r="A30" s="86"/>
      <c r="B30" s="86"/>
      <c r="C30" s="86"/>
      <c r="D30" s="86"/>
      <c r="E30" s="86"/>
      <c r="F30" s="86"/>
      <c r="G30" s="86"/>
      <c r="H30" s="86"/>
      <c r="I30" s="86"/>
      <c r="J30" s="86"/>
      <c r="K30" s="86"/>
      <c r="L30" s="86"/>
      <c r="M30" s="86"/>
      <c r="N30" s="86"/>
      <c r="O30" s="86"/>
      <c r="P30" s="86"/>
      <c r="Q30" s="86"/>
      <c r="R30" s="86"/>
      <c r="S30" s="86"/>
      <c r="T30" s="86"/>
      <c r="U30" s="86"/>
      <c r="V30" s="86"/>
      <c r="W30" s="86"/>
      <c r="X30" s="86"/>
      <c r="Y30" s="86"/>
      <c r="Z30" s="86"/>
    </row>
    <row r="31" spans="1:26" ht="12.75"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ht="12.75" customHeight="1">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row>
    <row r="33" spans="1:26" ht="12.75" customHeight="1">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ht="12.75" customHeight="1">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ht="12.75" customHeight="1">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ht="12.75" customHeight="1">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ht="12.75" customHeight="1">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ht="12.75" customHeight="1">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ht="12.75"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ht="12.75" customHeight="1">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ht="12.75" customHeight="1">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ht="12.75" customHeight="1">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ht="12.75" customHeight="1">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ht="12.75" customHeight="1">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ht="12.75" customHeight="1">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ht="12.75" customHeight="1">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ht="12.75" customHeight="1">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row r="48" spans="1:26" ht="12.75"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row>
    <row r="49" spans="1:26" ht="12.75" customHeight="1">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12.7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12.7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12.7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12.7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12.75"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row>
    <row r="55" spans="1:26" ht="12.75"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row>
    <row r="56" spans="1:26" ht="12.75"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row>
    <row r="57" spans="1:26" ht="12.7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row>
    <row r="58" spans="1:26" ht="12.75"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row>
    <row r="59" spans="1:26" ht="12.7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12.7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12.7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12.7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12.7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12.7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12.7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12.7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12.7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12.7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12.7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12.7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12.7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12.7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12.7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12.7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12.7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12.7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12.7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12.7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12.7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12.7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12.7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12.7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12.7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12.7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12.7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12.7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12.7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12.7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12.7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12.7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12.7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12.7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12.7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12.7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12.7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12.7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12.7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12.7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12.7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12.7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12.7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12.7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12.7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12.7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12.7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12.7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12.7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12.7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12.7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12.7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12.7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12.7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12.7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12.7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12.7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12.7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12.7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12.7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12.7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12.7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12.7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12.7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12.7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12.7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12.7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12.7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12.7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12.7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12.7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12.7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12.7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12.7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12.7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12.7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12.7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12.7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12.7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12.7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12.7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12.7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12.7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12.7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12.7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12.7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12.7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12.7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12.7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12.7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12.7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12.7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12.7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12.7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12.7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12.7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12.7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12.7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12.7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12.7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12.7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12.7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12.7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12.7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12.7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12.7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12.7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12.7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12.7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12.7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12.7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12.7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12.7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12.7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12.7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12.7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12.7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12.7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12.7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12.7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12.7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12.7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12.7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12.7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12.7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12.7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12.7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12.7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12.7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12.7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12.7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12.7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12.7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12.7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12.7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12.7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12.7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12.7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12.7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12.7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12.7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12.7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12.7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12.7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12.7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12.7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12.7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12.7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12.7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12.7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12.7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12.7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12.7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12.7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12.7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12.7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12.7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12.7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12.7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12.7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12.7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12.7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12.7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12.7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12.7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12.7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12.7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12.7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12.7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12.7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12.7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12.7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12.7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12.7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12.7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12.7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12.7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12.7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12.7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12.7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12.7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12.7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12.7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12.7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12.7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12.7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12.7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12.7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12.7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12.7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12.7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12.7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12.7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12.7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12.7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12.7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12.7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12.7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12.7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12.7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12.7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12.7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12.7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12.7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12.7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12.7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12.7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12.7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12.7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12.7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12.7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12.7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12.7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12.7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12.7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12.7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12.7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12.7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12.7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12.7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12.7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12.7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12.7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12.7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12.7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12.7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12.7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12.7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12.7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12.7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12.7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12.7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12.7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12.7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12.7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12.7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12.7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12.7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12.7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12.7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12.7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12.7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12.7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12.7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12.7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12.7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12.7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12.7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12.7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12.7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12.7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12.7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12.7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12.7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12.7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12.7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12.7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12.7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12.7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12.7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12.7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12.7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12.7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12.7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12.7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12.7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12.7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12.7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12.7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12.7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12.7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12.7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12.7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12.7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12.7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12.7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12.7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12.7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12.7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12.7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12.7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12.7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12.7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12.7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12.7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12.7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12.7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12.7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12.7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12.7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12.7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12.7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12.7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12.7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12.7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12.7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12.7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12.7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12.7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12.7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12.7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12.7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12.7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12.7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12.7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12.7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12.7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12.7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12.7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12.7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12.7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12.7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12.7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12.7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12.7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12.7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12.7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12.7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12.7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12.7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12.7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12.7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12.7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12.7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12.7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12.7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12.7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12.7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12.7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12.7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12.7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12.7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12.7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12.7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12.7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12.7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12.7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12.7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12.7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12.7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12.7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12.7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12.7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12.7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12.7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12.7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12.7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12.7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12.7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12.7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12.7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12.7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12.7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12.7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12.7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12.7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12.7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12.7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12.7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12.7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12.7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12.7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12.7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12.7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12.7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12.7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12.7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12.7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12.7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12.7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12.7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12.7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12.7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12.7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12.7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12.7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12.7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12.7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12.7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12.7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12.7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12.7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12.7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12.7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12.7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12.7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12.7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12.7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12.7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12.7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12.7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12.7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12.7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12.7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12.7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12.7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12.7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12.7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12.7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12.7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12.7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12.7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12.7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12.7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12.7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12.7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12.7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12.7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12.7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12.7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12.7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12.7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12.7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12.7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12.7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12.7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12.7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12.7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12.7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12.7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12.7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12.7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12.7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12.7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12.7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12.7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12.7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12.7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12.7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12.7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12.7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12.7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12.7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12.7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12.7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12.7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12.7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12.7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12.7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12.7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12.7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12.7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12.7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12.7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12.7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12.7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12.7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12.7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12.7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12.7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12.7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12.7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12.7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12.7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12.7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12.7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12.7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12.7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12.7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12.7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12.7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12.7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12.7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12.7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12.7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12.7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12.7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12.7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12.7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12.7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12.7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12.7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12.7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12.7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12.7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12.7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12.7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12.7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12.7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12.7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12.7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12.7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12.7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12.7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12.7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12.7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12.7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12.7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12.7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12.7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12.7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12.7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12.7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12.7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12.7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12.7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12.7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12.7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12.7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12.7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12.7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12.7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12.7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12.7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12.7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12.7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12.7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12.7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12.7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12.7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12.7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12.7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12.7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12.7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12.7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12.7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12.7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12.7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12.7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12.7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12.7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12.7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12.7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12.7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12.7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12.7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12.7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12.7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12.7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12.7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12.7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12.7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12.7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12.7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12.7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12.7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12.7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12.7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12.7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12.7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12.7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12.7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12.7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12.7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12.7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12.7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12.7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12.7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12.7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12.7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12.7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12.7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12.7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12.7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12.7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12.7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12.7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12.7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12.7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12.7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12.7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12.7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12.7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12.7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12.7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12.7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12.7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12.7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12.7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12.7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12.7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12.7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12.7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12.7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12.7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12.7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12.7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12.7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12.7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12.7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12.7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12.7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12.7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12.7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12.7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12.7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12.7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12.7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12.7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12.7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12.7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12.7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12.7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12.7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12.7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12.7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12.7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12.7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12.7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12.7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12.7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12.7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12.7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12.7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12.7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12.7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12.7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12.7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12.7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12.7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12.7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12.7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12.7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12.7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12.7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12.7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12.7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12.7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12.7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12.7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12.7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12.7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12.7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12.7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12.7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12.7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12.7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12.7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12.7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12.7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12.7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12.7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12.7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12.7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12.7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12.7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12.7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12.7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12.7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12.7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12.7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12.7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12.7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12.7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12.7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12.7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12.7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12.7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12.7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12.7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12.7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12.7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12.7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12.7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12.7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12.7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12.7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12.7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12.7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12.7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12.7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12.7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12.7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12.7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12.7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12.7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12.7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12.7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12.7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12.7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12.7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12.7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12.7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12.7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12.7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12.7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12.7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12.7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12.7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12.7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12.7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12.7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12.7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12.7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12.7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12.7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12.7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12.7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12.7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12.7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12.7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12.7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12.7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12.7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12.7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12.7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12.7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12.7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12.7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12.7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12.7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12.7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12.7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12.7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12.7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12.7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12.7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12.7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12.7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12.7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12.7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12.7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12.7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12.7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12.7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12.7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12.7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12.7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12.7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12.7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12.7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12.7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12.7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12.7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12.7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12.7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12.7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12.7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12.7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12.7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12.7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12.7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12.7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12.7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12.7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12.7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12.7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12.7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12.7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12.7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12.7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12.7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12.7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12.7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12.7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12.7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12.7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12.7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12.7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12.7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12.7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12.7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12.7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12.7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12.7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12.7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12.7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12.7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12.7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12.7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12.7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12.7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12.7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12.7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12.7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12.7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12.7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12.7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12.7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12.7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12.7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12.7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12.7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12.7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12.7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12.7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12.7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12.7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12.7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12.7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12.7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12.7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12.7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12.7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12.7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12.7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12.7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12.7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12.7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12.7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12.7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12.7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12.7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12.7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12.7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12.7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12.7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12.7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12.7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12.7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12.7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12.7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12.7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12.7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12.7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12.7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12.7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12.7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12.7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12.7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12.7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12.7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12.7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12.7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12.7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12.7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12.7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12.7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12.7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12.7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12.7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12.7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12.7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12.7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12.7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12.7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12.7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12.7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12.7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12.7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12.7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12.7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12.7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12.7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12.7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9">
    <mergeCell ref="A12:E12"/>
    <mergeCell ref="A15:D15"/>
    <mergeCell ref="A17:D17"/>
    <mergeCell ref="A18:D18"/>
    <mergeCell ref="A1:E1"/>
    <mergeCell ref="A3:E3"/>
    <mergeCell ref="A4:E4"/>
    <mergeCell ref="A9:C9"/>
    <mergeCell ref="A10:D10"/>
  </mergeCells>
  <printOptions horizontalCentered="1"/>
  <pageMargins left="0.39370078740157483" right="0.19685039370078741" top="0.98425196850393704" bottom="0.59055118110236227" header="0" footer="0"/>
  <pageSetup paperSize="9" orientation="portrait"/>
  <headerFooter>
    <oddFooter>&amp;CPágina &amp;P</oddFooter>
  </headerFooter>
  <colBreaks count="1" manualBreakCount="1">
    <brk id="5" man="1"/>
  </col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Z1000"/>
  <sheetViews>
    <sheetView workbookViewId="0">
      <selection activeCell="C7" sqref="C7"/>
    </sheetView>
  </sheetViews>
  <sheetFormatPr defaultColWidth="14.42578125" defaultRowHeight="15" customHeight="1"/>
  <cols>
    <col min="1" max="1" width="8.5703125" customWidth="1"/>
    <col min="2" max="2" width="27.42578125" customWidth="1"/>
    <col min="3" max="3" width="13.28515625" customWidth="1"/>
    <col min="4" max="4" width="11.42578125" customWidth="1"/>
    <col min="5" max="5" width="15.42578125" customWidth="1"/>
    <col min="6" max="6" width="16.28515625" customWidth="1"/>
    <col min="7" max="26" width="9.28515625" customWidth="1"/>
  </cols>
  <sheetData>
    <row r="1" spans="1:26" ht="29.25" customHeight="1">
      <c r="A1" s="235" t="s">
        <v>293</v>
      </c>
      <c r="B1" s="180"/>
      <c r="C1" s="180"/>
      <c r="D1" s="180"/>
      <c r="E1" s="180"/>
      <c r="F1" s="181"/>
      <c r="G1" s="12"/>
      <c r="H1" s="12"/>
      <c r="I1" s="12"/>
      <c r="J1" s="12"/>
      <c r="K1" s="12"/>
      <c r="L1" s="12"/>
      <c r="M1" s="12"/>
      <c r="N1" s="12"/>
      <c r="O1" s="12"/>
      <c r="P1" s="12"/>
      <c r="Q1" s="12"/>
      <c r="R1" s="12"/>
      <c r="S1" s="12"/>
      <c r="T1" s="12"/>
      <c r="U1" s="12"/>
      <c r="V1" s="12"/>
      <c r="W1" s="12"/>
      <c r="X1" s="12"/>
      <c r="Y1" s="12"/>
      <c r="Z1" s="12"/>
    </row>
    <row r="2" spans="1:26" ht="9" customHeight="1">
      <c r="A2" s="192"/>
      <c r="B2" s="180"/>
      <c r="C2" s="180"/>
      <c r="D2" s="180"/>
      <c r="E2" s="180"/>
      <c r="F2" s="181"/>
      <c r="G2" s="12"/>
      <c r="H2" s="12"/>
      <c r="I2" s="12"/>
      <c r="J2" s="12"/>
      <c r="K2" s="12"/>
      <c r="L2" s="12"/>
      <c r="M2" s="12"/>
      <c r="N2" s="12"/>
      <c r="O2" s="12"/>
      <c r="P2" s="12"/>
      <c r="Q2" s="12"/>
      <c r="R2" s="12"/>
      <c r="S2" s="12"/>
      <c r="T2" s="12"/>
      <c r="U2" s="12"/>
      <c r="V2" s="12"/>
      <c r="W2" s="12"/>
      <c r="X2" s="12"/>
      <c r="Y2" s="12"/>
      <c r="Z2" s="12"/>
    </row>
    <row r="3" spans="1:26" ht="24.75" customHeight="1">
      <c r="A3" s="193" t="s">
        <v>38</v>
      </c>
      <c r="B3" s="180"/>
      <c r="C3" s="180"/>
      <c r="D3" s="180"/>
      <c r="E3" s="180"/>
      <c r="F3" s="181"/>
      <c r="G3" s="13"/>
      <c r="H3" s="13"/>
      <c r="I3" s="13"/>
      <c r="J3" s="13"/>
      <c r="K3" s="13"/>
      <c r="L3" s="13"/>
      <c r="M3" s="13"/>
      <c r="N3" s="13"/>
      <c r="O3" s="13"/>
      <c r="P3" s="13"/>
      <c r="Q3" s="13"/>
      <c r="R3" s="13"/>
      <c r="S3" s="13"/>
      <c r="T3" s="13"/>
      <c r="U3" s="13"/>
      <c r="V3" s="13"/>
      <c r="W3" s="13"/>
      <c r="X3" s="13"/>
      <c r="Y3" s="13"/>
      <c r="Z3" s="13"/>
    </row>
    <row r="4" spans="1:26" ht="44.25" customHeight="1">
      <c r="A4" s="60" t="s">
        <v>39</v>
      </c>
      <c r="B4" s="51" t="s">
        <v>40</v>
      </c>
      <c r="C4" s="51" t="s">
        <v>294</v>
      </c>
      <c r="D4" s="51" t="s">
        <v>43</v>
      </c>
      <c r="E4" s="51" t="s">
        <v>44</v>
      </c>
      <c r="F4" s="122" t="s">
        <v>45</v>
      </c>
      <c r="G4" s="13"/>
      <c r="H4" s="13"/>
      <c r="I4" s="13"/>
      <c r="J4" s="13"/>
      <c r="K4" s="13"/>
      <c r="L4" s="13"/>
      <c r="M4" s="13"/>
      <c r="N4" s="13"/>
      <c r="O4" s="13"/>
      <c r="P4" s="13"/>
      <c r="Q4" s="13"/>
      <c r="R4" s="13"/>
      <c r="S4" s="13"/>
      <c r="T4" s="13"/>
      <c r="U4" s="13"/>
      <c r="V4" s="13"/>
      <c r="W4" s="13"/>
      <c r="X4" s="13"/>
      <c r="Y4" s="13"/>
      <c r="Z4" s="13"/>
    </row>
    <row r="5" spans="1:26" ht="12.75" customHeight="1">
      <c r="A5" s="17">
        <v>1</v>
      </c>
      <c r="B5" s="18" t="s">
        <v>295</v>
      </c>
      <c r="C5" s="123">
        <v>2</v>
      </c>
      <c r="D5" s="22"/>
      <c r="E5" s="22">
        <f>'COMPOSIÇÃO MÃO OBRA'!$D5*'COMPOSIÇÃO MÃO OBRA'!$C5</f>
        <v>0</v>
      </c>
      <c r="F5" s="23">
        <f>'COMPOSIÇÃO MÃO OBRA'!$E5*12</f>
        <v>0</v>
      </c>
      <c r="G5" s="13"/>
      <c r="H5" s="13"/>
      <c r="I5" s="13"/>
      <c r="J5" s="13"/>
      <c r="K5" s="13"/>
      <c r="L5" s="13"/>
      <c r="M5" s="13"/>
      <c r="N5" s="13"/>
      <c r="O5" s="13"/>
      <c r="P5" s="13"/>
      <c r="Q5" s="13"/>
      <c r="R5" s="13"/>
      <c r="S5" s="13"/>
      <c r="T5" s="13"/>
      <c r="U5" s="13"/>
      <c r="V5" s="13"/>
      <c r="W5" s="13"/>
      <c r="X5" s="13"/>
      <c r="Y5" s="13"/>
      <c r="Z5" s="13"/>
    </row>
    <row r="6" spans="1:26" ht="12.75" customHeight="1">
      <c r="A6" s="17">
        <v>2</v>
      </c>
      <c r="B6" s="18" t="s">
        <v>296</v>
      </c>
      <c r="C6" s="123">
        <v>4</v>
      </c>
      <c r="D6" s="22"/>
      <c r="E6" s="22">
        <f>'COMPOSIÇÃO MÃO OBRA'!$D6*'COMPOSIÇÃO MÃO OBRA'!$C6</f>
        <v>0</v>
      </c>
      <c r="F6" s="23">
        <f>'COMPOSIÇÃO MÃO OBRA'!$E6*12</f>
        <v>0</v>
      </c>
      <c r="G6" s="13"/>
      <c r="H6" s="13"/>
      <c r="I6" s="13"/>
      <c r="J6" s="13"/>
      <c r="K6" s="13"/>
      <c r="L6" s="13"/>
      <c r="M6" s="13"/>
      <c r="N6" s="13"/>
      <c r="O6" s="13"/>
      <c r="P6" s="13"/>
      <c r="Q6" s="13"/>
      <c r="R6" s="13"/>
      <c r="S6" s="13"/>
      <c r="T6" s="13"/>
      <c r="U6" s="13"/>
      <c r="V6" s="13"/>
      <c r="W6" s="13"/>
      <c r="X6" s="13"/>
      <c r="Y6" s="13"/>
      <c r="Z6" s="13"/>
    </row>
    <row r="7" spans="1:26" ht="12.75" customHeight="1">
      <c r="A7" s="17">
        <v>3</v>
      </c>
      <c r="B7" s="18" t="s">
        <v>297</v>
      </c>
      <c r="C7" s="123">
        <v>8</v>
      </c>
      <c r="D7" s="22"/>
      <c r="E7" s="22">
        <f>'COMPOSIÇÃO MÃO OBRA'!$D7*'COMPOSIÇÃO MÃO OBRA'!$C7</f>
        <v>0</v>
      </c>
      <c r="F7" s="23">
        <f>'COMPOSIÇÃO MÃO OBRA'!$E7*12</f>
        <v>0</v>
      </c>
      <c r="G7" s="13"/>
      <c r="H7" s="13"/>
      <c r="I7" s="13"/>
      <c r="J7" s="13"/>
      <c r="K7" s="13"/>
      <c r="L7" s="13"/>
      <c r="M7" s="13"/>
      <c r="N7" s="13"/>
      <c r="O7" s="13"/>
      <c r="P7" s="13"/>
      <c r="Q7" s="13"/>
      <c r="R7" s="13"/>
      <c r="S7" s="13"/>
      <c r="T7" s="13"/>
      <c r="U7" s="13"/>
      <c r="V7" s="13"/>
      <c r="W7" s="13"/>
      <c r="X7" s="13"/>
      <c r="Y7" s="13"/>
      <c r="Z7" s="13"/>
    </row>
    <row r="8" spans="1:26" ht="12.75" customHeight="1">
      <c r="A8" s="17">
        <v>4</v>
      </c>
      <c r="B8" s="18" t="s">
        <v>298</v>
      </c>
      <c r="C8" s="123">
        <v>8</v>
      </c>
      <c r="D8" s="22"/>
      <c r="E8" s="22">
        <f>'COMPOSIÇÃO MÃO OBRA'!$D8*'COMPOSIÇÃO MÃO OBRA'!$C8</f>
        <v>0</v>
      </c>
      <c r="F8" s="23">
        <f>'COMPOSIÇÃO MÃO OBRA'!$E8*12</f>
        <v>0</v>
      </c>
      <c r="G8" s="13"/>
      <c r="H8" s="13"/>
      <c r="I8" s="13"/>
      <c r="J8" s="13"/>
      <c r="K8" s="13"/>
      <c r="L8" s="13"/>
      <c r="M8" s="13"/>
      <c r="N8" s="13"/>
      <c r="O8" s="13"/>
      <c r="P8" s="13"/>
      <c r="Q8" s="13"/>
      <c r="R8" s="13"/>
      <c r="S8" s="13"/>
      <c r="T8" s="13"/>
      <c r="U8" s="13"/>
      <c r="V8" s="13"/>
      <c r="W8" s="13"/>
      <c r="X8" s="13"/>
      <c r="Y8" s="13"/>
      <c r="Z8" s="13"/>
    </row>
    <row r="9" spans="1:26" ht="24.75" customHeight="1">
      <c r="A9" s="194" t="s">
        <v>21</v>
      </c>
      <c r="B9" s="180"/>
      <c r="C9" s="180"/>
      <c r="D9" s="181"/>
      <c r="E9" s="28">
        <f t="shared" ref="E9:F9" si="0">SUM(E5:E8)</f>
        <v>0</v>
      </c>
      <c r="F9" s="29">
        <f t="shared" si="0"/>
        <v>0</v>
      </c>
      <c r="G9" s="12"/>
      <c r="H9" s="12"/>
      <c r="I9" s="12"/>
      <c r="J9" s="12"/>
      <c r="K9" s="12"/>
      <c r="L9" s="12"/>
      <c r="M9" s="12"/>
      <c r="N9" s="12"/>
      <c r="O9" s="12"/>
      <c r="P9" s="12"/>
      <c r="Q9" s="12"/>
      <c r="R9" s="12"/>
      <c r="S9" s="12"/>
      <c r="T9" s="12"/>
      <c r="U9" s="12"/>
      <c r="V9" s="12"/>
      <c r="W9" s="12"/>
      <c r="X9" s="12"/>
      <c r="Y9" s="12"/>
      <c r="Z9" s="12"/>
    </row>
    <row r="10" spans="1:26" ht="12.75" customHeight="1">
      <c r="A10" s="12"/>
      <c r="B10" s="12"/>
      <c r="C10" s="30"/>
      <c r="D10" s="12"/>
      <c r="E10" s="12"/>
      <c r="F10" s="12"/>
      <c r="G10" s="13"/>
      <c r="H10" s="13"/>
      <c r="I10" s="13"/>
      <c r="J10" s="13"/>
      <c r="K10" s="13"/>
      <c r="L10" s="13"/>
      <c r="M10" s="13"/>
      <c r="N10" s="13"/>
      <c r="O10" s="13"/>
      <c r="P10" s="13"/>
      <c r="Q10" s="13"/>
      <c r="R10" s="13"/>
      <c r="S10" s="13"/>
      <c r="T10" s="13"/>
      <c r="U10" s="13"/>
      <c r="V10" s="13"/>
      <c r="W10" s="13"/>
      <c r="X10" s="13"/>
      <c r="Y10" s="13"/>
      <c r="Z10" s="13"/>
    </row>
    <row r="11" spans="1:26" ht="12.75" customHeight="1">
      <c r="A11" s="12"/>
      <c r="B11" s="12"/>
      <c r="C11" s="30"/>
      <c r="D11" s="12"/>
      <c r="E11" s="12"/>
      <c r="F11" s="12"/>
      <c r="G11" s="13"/>
      <c r="H11" s="13"/>
      <c r="I11" s="13"/>
      <c r="J11" s="13"/>
      <c r="K11" s="13"/>
      <c r="L11" s="13"/>
      <c r="M11" s="13"/>
      <c r="N11" s="13"/>
      <c r="O11" s="13"/>
      <c r="P11" s="13"/>
      <c r="Q11" s="13"/>
      <c r="R11" s="13"/>
      <c r="S11" s="13"/>
      <c r="T11" s="13"/>
      <c r="U11" s="13"/>
      <c r="V11" s="13"/>
      <c r="W11" s="13"/>
      <c r="X11" s="13"/>
      <c r="Y11" s="13"/>
      <c r="Z11" s="13"/>
    </row>
    <row r="12" spans="1:26" ht="12.75" customHeight="1">
      <c r="A12" s="12"/>
      <c r="B12" s="12"/>
      <c r="C12" s="30"/>
      <c r="D12" s="12"/>
      <c r="E12" s="12"/>
      <c r="F12" s="12"/>
      <c r="G12" s="13"/>
      <c r="H12" s="13"/>
      <c r="I12" s="13"/>
      <c r="J12" s="13"/>
      <c r="K12" s="13"/>
      <c r="L12" s="13"/>
      <c r="M12" s="13"/>
      <c r="N12" s="13"/>
      <c r="O12" s="13"/>
      <c r="P12" s="13"/>
      <c r="Q12" s="13"/>
      <c r="R12" s="13"/>
      <c r="S12" s="13"/>
      <c r="T12" s="13"/>
      <c r="U12" s="13"/>
      <c r="V12" s="13"/>
      <c r="W12" s="13"/>
      <c r="X12" s="13"/>
      <c r="Y12" s="13"/>
      <c r="Z12" s="13"/>
    </row>
    <row r="13" spans="1:26" ht="12.75" customHeight="1">
      <c r="A13" s="12"/>
      <c r="B13" s="12"/>
      <c r="C13" s="30"/>
      <c r="D13" s="12"/>
      <c r="E13" s="12"/>
      <c r="F13" s="12"/>
      <c r="G13" s="13"/>
      <c r="H13" s="13"/>
      <c r="I13" s="13"/>
      <c r="J13" s="13"/>
      <c r="K13" s="13"/>
      <c r="L13" s="13"/>
      <c r="M13" s="13"/>
      <c r="N13" s="13"/>
      <c r="O13" s="13"/>
      <c r="P13" s="13"/>
      <c r="Q13" s="13"/>
      <c r="R13" s="13"/>
      <c r="S13" s="13"/>
      <c r="T13" s="13"/>
      <c r="U13" s="13"/>
      <c r="V13" s="13"/>
      <c r="W13" s="13"/>
      <c r="X13" s="13"/>
      <c r="Y13" s="13"/>
      <c r="Z13" s="13"/>
    </row>
    <row r="14" spans="1:26" ht="12.75" customHeight="1">
      <c r="A14" s="12"/>
      <c r="B14" s="12"/>
      <c r="C14" s="30"/>
      <c r="D14" s="12"/>
      <c r="E14" s="12"/>
      <c r="F14" s="12"/>
      <c r="G14" s="13"/>
      <c r="H14" s="13"/>
      <c r="I14" s="13"/>
      <c r="J14" s="13"/>
      <c r="K14" s="13"/>
      <c r="L14" s="13"/>
      <c r="M14" s="13"/>
      <c r="N14" s="13"/>
      <c r="O14" s="13"/>
      <c r="P14" s="13"/>
      <c r="Q14" s="13"/>
      <c r="R14" s="13"/>
      <c r="S14" s="13"/>
      <c r="T14" s="13"/>
      <c r="U14" s="13"/>
      <c r="V14" s="13"/>
      <c r="W14" s="13"/>
      <c r="X14" s="13"/>
      <c r="Y14" s="13"/>
      <c r="Z14" s="13"/>
    </row>
    <row r="15" spans="1:26" ht="12.75" customHeight="1">
      <c r="A15" s="12"/>
      <c r="B15" s="12"/>
      <c r="C15" s="30"/>
      <c r="D15" s="12"/>
      <c r="E15" s="12"/>
      <c r="F15" s="12"/>
      <c r="G15" s="13"/>
      <c r="H15" s="13"/>
      <c r="I15" s="13"/>
      <c r="J15" s="13"/>
      <c r="K15" s="13"/>
      <c r="L15" s="13"/>
      <c r="M15" s="13"/>
      <c r="N15" s="13"/>
      <c r="O15" s="13"/>
      <c r="P15" s="13"/>
      <c r="Q15" s="13"/>
      <c r="R15" s="13"/>
      <c r="S15" s="13"/>
      <c r="T15" s="13"/>
      <c r="U15" s="13"/>
      <c r="V15" s="13"/>
      <c r="W15" s="13"/>
      <c r="X15" s="13"/>
      <c r="Y15" s="13"/>
      <c r="Z15" s="13"/>
    </row>
    <row r="16" spans="1:26" ht="12.75" customHeight="1">
      <c r="A16" s="12"/>
      <c r="B16" s="12"/>
      <c r="C16" s="30"/>
      <c r="D16" s="12"/>
      <c r="E16" s="12"/>
      <c r="F16" s="12"/>
      <c r="G16" s="13"/>
      <c r="H16" s="13"/>
      <c r="I16" s="13"/>
      <c r="J16" s="13"/>
      <c r="K16" s="13"/>
      <c r="L16" s="13"/>
      <c r="M16" s="13"/>
      <c r="N16" s="13"/>
      <c r="O16" s="13"/>
      <c r="P16" s="13"/>
      <c r="Q16" s="13"/>
      <c r="R16" s="13"/>
      <c r="S16" s="13"/>
      <c r="T16" s="13"/>
      <c r="U16" s="13"/>
      <c r="V16" s="13"/>
      <c r="W16" s="13"/>
      <c r="X16" s="13"/>
      <c r="Y16" s="13"/>
      <c r="Z16" s="13"/>
    </row>
    <row r="17" spans="1:26" ht="12.75" customHeight="1">
      <c r="A17" s="12"/>
      <c r="B17" s="12"/>
      <c r="C17" s="30"/>
      <c r="D17" s="12"/>
      <c r="E17" s="12"/>
      <c r="F17" s="12"/>
      <c r="G17" s="13"/>
      <c r="H17" s="13"/>
      <c r="I17" s="13"/>
      <c r="J17" s="13"/>
      <c r="K17" s="13"/>
      <c r="L17" s="13"/>
      <c r="M17" s="13"/>
      <c r="N17" s="13"/>
      <c r="O17" s="13"/>
      <c r="P17" s="13"/>
      <c r="Q17" s="13"/>
      <c r="R17" s="13"/>
      <c r="S17" s="13"/>
      <c r="T17" s="13"/>
      <c r="U17" s="13"/>
      <c r="V17" s="13"/>
      <c r="W17" s="13"/>
      <c r="X17" s="13"/>
      <c r="Y17" s="13"/>
      <c r="Z17" s="13"/>
    </row>
    <row r="18" spans="1:26" ht="12.75" customHeight="1">
      <c r="A18" s="12"/>
      <c r="B18" s="12"/>
      <c r="C18" s="30"/>
      <c r="D18" s="12"/>
      <c r="E18" s="12"/>
      <c r="F18" s="12"/>
      <c r="G18" s="13"/>
      <c r="H18" s="13"/>
      <c r="I18" s="13"/>
      <c r="J18" s="13"/>
      <c r="K18" s="13"/>
      <c r="L18" s="13"/>
      <c r="M18" s="13"/>
      <c r="N18" s="13"/>
      <c r="O18" s="13"/>
      <c r="P18" s="13"/>
      <c r="Q18" s="13"/>
      <c r="R18" s="13"/>
      <c r="S18" s="13"/>
      <c r="T18" s="13"/>
      <c r="U18" s="13"/>
      <c r="V18" s="13"/>
      <c r="W18" s="13"/>
      <c r="X18" s="13"/>
      <c r="Y18" s="13"/>
      <c r="Z18" s="13"/>
    </row>
    <row r="19" spans="1:26" ht="12.75" customHeight="1">
      <c r="A19" s="12"/>
      <c r="B19" s="12"/>
      <c r="C19" s="30"/>
      <c r="D19" s="12"/>
      <c r="E19" s="12"/>
      <c r="F19" s="12"/>
      <c r="G19" s="13"/>
      <c r="H19" s="13"/>
      <c r="I19" s="13"/>
      <c r="J19" s="13"/>
      <c r="K19" s="13"/>
      <c r="L19" s="13"/>
      <c r="M19" s="13"/>
      <c r="N19" s="13"/>
      <c r="O19" s="13"/>
      <c r="P19" s="13"/>
      <c r="Q19" s="13"/>
      <c r="R19" s="13"/>
      <c r="S19" s="13"/>
      <c r="T19" s="13"/>
      <c r="U19" s="13"/>
      <c r="V19" s="13"/>
      <c r="W19" s="13"/>
      <c r="X19" s="13"/>
      <c r="Y19" s="13"/>
      <c r="Z19" s="13"/>
    </row>
    <row r="20" spans="1:26" ht="12.75" customHeight="1">
      <c r="A20" s="12"/>
      <c r="B20" s="12"/>
      <c r="C20" s="30"/>
      <c r="D20" s="12"/>
      <c r="E20" s="12"/>
      <c r="F20" s="12"/>
      <c r="G20" s="13"/>
      <c r="H20" s="13"/>
      <c r="I20" s="13"/>
      <c r="J20" s="13"/>
      <c r="K20" s="13"/>
      <c r="L20" s="13"/>
      <c r="M20" s="13"/>
      <c r="N20" s="13"/>
      <c r="O20" s="13"/>
      <c r="P20" s="13"/>
      <c r="Q20" s="13"/>
      <c r="R20" s="13"/>
      <c r="S20" s="13"/>
      <c r="T20" s="13"/>
      <c r="U20" s="13"/>
      <c r="V20" s="13"/>
      <c r="W20" s="13"/>
      <c r="X20" s="13"/>
      <c r="Y20" s="13"/>
      <c r="Z20" s="13"/>
    </row>
    <row r="21" spans="1:26" ht="12.75" customHeight="1">
      <c r="A21" s="12"/>
      <c r="B21" s="12"/>
      <c r="C21" s="30"/>
      <c r="D21" s="12"/>
      <c r="E21" s="12"/>
      <c r="F21" s="12"/>
      <c r="G21" s="13"/>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2"/>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2"/>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2"/>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2"/>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2"/>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2"/>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2"/>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2"/>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2"/>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2"/>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2"/>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2"/>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2"/>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2"/>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2"/>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2"/>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2"/>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2"/>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2"/>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2"/>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2"/>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2"/>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2"/>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2"/>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2"/>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2"/>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2"/>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2"/>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2"/>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2"/>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2"/>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2"/>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2"/>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2"/>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2"/>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2"/>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2"/>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2"/>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2"/>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2"/>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2"/>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2"/>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2"/>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2"/>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2"/>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2"/>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2"/>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2"/>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2"/>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2"/>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2"/>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2"/>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2"/>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2"/>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2"/>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2"/>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2"/>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2"/>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2"/>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2"/>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2"/>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2"/>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2"/>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2"/>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2"/>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2"/>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2"/>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2"/>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2"/>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2"/>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2"/>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2"/>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2"/>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2"/>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2"/>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2"/>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2"/>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2"/>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2"/>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2"/>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2"/>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2"/>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2"/>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2"/>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2"/>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2"/>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2"/>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2"/>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2"/>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2"/>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2"/>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2"/>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2"/>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2"/>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2"/>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2"/>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2"/>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2"/>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2"/>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2"/>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2"/>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2"/>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2"/>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2"/>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2"/>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2"/>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2"/>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2"/>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2"/>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2"/>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2"/>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2"/>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2"/>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2"/>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2"/>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2"/>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2"/>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2"/>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2"/>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2"/>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2"/>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2"/>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2"/>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2"/>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2"/>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2"/>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2"/>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2"/>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2"/>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2"/>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2"/>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2"/>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2"/>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2"/>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2"/>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2"/>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2"/>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2"/>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2"/>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2"/>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2"/>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2"/>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2"/>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2"/>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2"/>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2"/>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2"/>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2"/>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2"/>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2"/>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8" customHeight="1">
      <c r="A173" s="12"/>
      <c r="B173" s="12"/>
      <c r="C173" s="30"/>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8" customHeight="1">
      <c r="A174" s="12"/>
      <c r="B174" s="12"/>
      <c r="C174" s="30"/>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2"/>
      <c r="B175" s="12"/>
      <c r="C175" s="30"/>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2"/>
      <c r="B176" s="12"/>
      <c r="C176" s="30"/>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30"/>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2"/>
      <c r="B178" s="12"/>
      <c r="C178" s="30"/>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8" customHeight="1">
      <c r="A179" s="12"/>
      <c r="B179" s="12"/>
      <c r="C179" s="30"/>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8" customHeight="1">
      <c r="A180" s="12"/>
      <c r="B180" s="12"/>
      <c r="C180" s="30"/>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2"/>
      <c r="B181" s="12"/>
      <c r="C181" s="30"/>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2"/>
      <c r="B182" s="12"/>
      <c r="C182" s="30"/>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F1"/>
    <mergeCell ref="A2:F2"/>
    <mergeCell ref="A3:F3"/>
    <mergeCell ref="A9:D9"/>
  </mergeCells>
  <printOptions horizontalCentered="1"/>
  <pageMargins left="0.39370078740157483" right="0.19685039370078741" top="0.98425196850393704" bottom="0.59055118110236227" header="0" footer="0"/>
  <pageSetup paperSize="9" scale="80" orientation="portrait"/>
  <headerFooter>
    <oddFooter>&amp;CPágina &amp;P</oddFooter>
  </headerFooter>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Z1000"/>
  <sheetViews>
    <sheetView workbookViewId="0"/>
  </sheetViews>
  <sheetFormatPr defaultColWidth="14.42578125" defaultRowHeight="15" customHeight="1"/>
  <cols>
    <col min="1" max="1" width="11.42578125" customWidth="1"/>
    <col min="2" max="2" width="23.5703125" customWidth="1"/>
    <col min="3" max="3" width="17" customWidth="1"/>
    <col min="4" max="4" width="12.140625" customWidth="1"/>
    <col min="5" max="6" width="14" customWidth="1"/>
    <col min="7" max="7" width="9.140625" customWidth="1"/>
    <col min="8" max="8" width="11.7109375" customWidth="1"/>
    <col min="9" max="26" width="9.140625" customWidth="1"/>
  </cols>
  <sheetData>
    <row r="1" spans="1:26" ht="12.75" customHeight="1">
      <c r="A1" s="86"/>
      <c r="B1" s="86"/>
      <c r="C1" s="86"/>
      <c r="D1" s="86"/>
      <c r="E1" s="86"/>
      <c r="F1" s="86"/>
      <c r="G1" s="86"/>
      <c r="H1" s="86"/>
      <c r="I1" s="86"/>
      <c r="J1" s="86"/>
      <c r="K1" s="86"/>
      <c r="L1" s="86"/>
      <c r="M1" s="86"/>
      <c r="N1" s="86"/>
      <c r="O1" s="86"/>
      <c r="P1" s="86"/>
      <c r="Q1" s="86"/>
      <c r="R1" s="86"/>
      <c r="S1" s="86"/>
      <c r="T1" s="86"/>
      <c r="U1" s="86"/>
      <c r="V1" s="86"/>
      <c r="W1" s="86"/>
      <c r="X1" s="86"/>
      <c r="Y1" s="86"/>
      <c r="Z1" s="86"/>
    </row>
    <row r="2" spans="1:26" ht="15.75" customHeight="1">
      <c r="A2" s="236" t="s">
        <v>299</v>
      </c>
      <c r="B2" s="180"/>
      <c r="C2" s="180"/>
      <c r="D2" s="180"/>
      <c r="E2" s="180"/>
      <c r="F2" s="181"/>
      <c r="G2" s="86"/>
      <c r="H2" s="86"/>
      <c r="I2" s="86"/>
      <c r="J2" s="86"/>
      <c r="K2" s="86"/>
      <c r="L2" s="86"/>
      <c r="M2" s="86"/>
      <c r="N2" s="86"/>
      <c r="O2" s="86"/>
      <c r="P2" s="86"/>
      <c r="Q2" s="86"/>
      <c r="R2" s="86"/>
      <c r="S2" s="86"/>
      <c r="T2" s="86"/>
      <c r="U2" s="86"/>
      <c r="V2" s="86"/>
      <c r="W2" s="86"/>
      <c r="X2" s="86"/>
      <c r="Y2" s="86"/>
      <c r="Z2" s="86"/>
    </row>
    <row r="3" spans="1:26" ht="16.5" customHeight="1">
      <c r="A3" s="124" t="s">
        <v>300</v>
      </c>
      <c r="B3" s="185" t="s">
        <v>301</v>
      </c>
      <c r="C3" s="180"/>
      <c r="D3" s="181"/>
      <c r="E3" s="237"/>
      <c r="F3" s="181"/>
      <c r="G3" s="86"/>
      <c r="H3" s="86"/>
      <c r="I3" s="86"/>
      <c r="J3" s="86"/>
      <c r="K3" s="86"/>
      <c r="L3" s="86"/>
      <c r="M3" s="86"/>
      <c r="N3" s="86"/>
      <c r="O3" s="86"/>
      <c r="P3" s="86"/>
      <c r="Q3" s="86"/>
      <c r="R3" s="86"/>
      <c r="S3" s="86"/>
      <c r="T3" s="86"/>
      <c r="U3" s="86"/>
      <c r="V3" s="86"/>
      <c r="W3" s="86"/>
      <c r="X3" s="86"/>
      <c r="Y3" s="86"/>
      <c r="Z3" s="86"/>
    </row>
    <row r="4" spans="1:26" ht="16.5" customHeight="1">
      <c r="A4" s="124" t="s">
        <v>302</v>
      </c>
      <c r="B4" s="185" t="s">
        <v>303</v>
      </c>
      <c r="C4" s="180"/>
      <c r="D4" s="181"/>
      <c r="E4" s="238"/>
      <c r="F4" s="181"/>
      <c r="G4" s="86"/>
      <c r="H4" s="86"/>
      <c r="I4" s="86"/>
      <c r="J4" s="86"/>
      <c r="K4" s="86"/>
      <c r="L4" s="86"/>
      <c r="M4" s="86"/>
      <c r="N4" s="86"/>
      <c r="O4" s="86"/>
      <c r="P4" s="86"/>
      <c r="Q4" s="86"/>
      <c r="R4" s="86"/>
      <c r="S4" s="86"/>
      <c r="T4" s="86"/>
      <c r="U4" s="86"/>
      <c r="V4" s="86"/>
      <c r="W4" s="86"/>
      <c r="X4" s="86"/>
      <c r="Y4" s="86"/>
      <c r="Z4" s="86"/>
    </row>
    <row r="5" spans="1:26" ht="16.5" customHeight="1">
      <c r="A5" s="124" t="s">
        <v>304</v>
      </c>
      <c r="B5" s="185" t="s">
        <v>305</v>
      </c>
      <c r="C5" s="180"/>
      <c r="D5" s="181"/>
      <c r="E5" s="239"/>
      <c r="F5" s="181"/>
      <c r="G5" s="86"/>
      <c r="H5" s="86"/>
      <c r="I5" s="86"/>
      <c r="J5" s="86"/>
      <c r="K5" s="86"/>
      <c r="L5" s="86"/>
      <c r="M5" s="86"/>
      <c r="N5" s="86"/>
      <c r="O5" s="86"/>
      <c r="P5" s="86"/>
      <c r="Q5" s="86"/>
      <c r="R5" s="86"/>
      <c r="S5" s="86"/>
      <c r="T5" s="86"/>
      <c r="U5" s="86"/>
      <c r="V5" s="86"/>
      <c r="W5" s="86"/>
      <c r="X5" s="86"/>
      <c r="Y5" s="86"/>
      <c r="Z5" s="86"/>
    </row>
    <row r="6" spans="1:26" ht="16.5" customHeight="1">
      <c r="A6" s="124" t="s">
        <v>306</v>
      </c>
      <c r="B6" s="185" t="s">
        <v>307</v>
      </c>
      <c r="C6" s="180"/>
      <c r="D6" s="181"/>
      <c r="E6" s="240"/>
      <c r="F6" s="181"/>
      <c r="G6" s="86"/>
      <c r="H6" s="86"/>
      <c r="I6" s="86"/>
      <c r="J6" s="86"/>
      <c r="K6" s="86"/>
      <c r="L6" s="86"/>
      <c r="M6" s="86"/>
      <c r="N6" s="86"/>
      <c r="O6" s="86"/>
      <c r="P6" s="86"/>
      <c r="Q6" s="86"/>
      <c r="R6" s="86"/>
      <c r="S6" s="86"/>
      <c r="T6" s="86"/>
      <c r="U6" s="86"/>
      <c r="V6" s="86"/>
      <c r="W6" s="86"/>
      <c r="X6" s="86"/>
      <c r="Y6" s="86"/>
      <c r="Z6" s="86"/>
    </row>
    <row r="7" spans="1:26" ht="16.5" customHeight="1">
      <c r="A7" s="125"/>
      <c r="B7" s="84"/>
      <c r="C7" s="84"/>
      <c r="D7" s="84"/>
      <c r="E7" s="126"/>
      <c r="F7" s="126"/>
      <c r="G7" s="86"/>
      <c r="H7" s="86"/>
      <c r="I7" s="86"/>
      <c r="J7" s="86"/>
      <c r="K7" s="86"/>
      <c r="L7" s="86"/>
      <c r="M7" s="86"/>
      <c r="N7" s="86"/>
      <c r="O7" s="86"/>
      <c r="P7" s="86"/>
      <c r="Q7" s="86"/>
      <c r="R7" s="86"/>
      <c r="S7" s="86"/>
      <c r="T7" s="86"/>
      <c r="U7" s="86"/>
      <c r="V7" s="86"/>
      <c r="W7" s="86"/>
      <c r="X7" s="86"/>
      <c r="Y7" s="86"/>
      <c r="Z7" s="86"/>
    </row>
    <row r="8" spans="1:26" ht="12.75" customHeight="1">
      <c r="A8" s="241" t="s">
        <v>308</v>
      </c>
      <c r="B8" s="176"/>
      <c r="C8" s="176"/>
      <c r="D8" s="176"/>
      <c r="E8" s="176"/>
      <c r="F8" s="176"/>
      <c r="G8" s="86"/>
      <c r="H8" s="86"/>
      <c r="I8" s="86"/>
      <c r="J8" s="86"/>
      <c r="K8" s="86"/>
      <c r="L8" s="86"/>
      <c r="M8" s="86"/>
      <c r="N8" s="86"/>
      <c r="O8" s="86"/>
      <c r="P8" s="86"/>
      <c r="Q8" s="86"/>
      <c r="R8" s="86"/>
      <c r="S8" s="86"/>
      <c r="T8" s="86"/>
      <c r="U8" s="86"/>
      <c r="V8" s="86"/>
      <c r="W8" s="86"/>
      <c r="X8" s="86"/>
      <c r="Y8" s="86"/>
      <c r="Z8" s="86"/>
    </row>
    <row r="9" spans="1:26" ht="27.75" customHeight="1">
      <c r="A9" s="242" t="s">
        <v>309</v>
      </c>
      <c r="B9" s="176"/>
      <c r="C9" s="176"/>
      <c r="D9" s="176"/>
      <c r="E9" s="176"/>
      <c r="F9" s="176"/>
      <c r="G9" s="86"/>
      <c r="H9" s="86"/>
      <c r="I9" s="86"/>
      <c r="J9" s="86"/>
      <c r="K9" s="86"/>
      <c r="L9" s="86"/>
      <c r="M9" s="86"/>
      <c r="N9" s="86"/>
      <c r="O9" s="86"/>
      <c r="P9" s="86"/>
      <c r="Q9" s="86"/>
      <c r="R9" s="86"/>
      <c r="S9" s="86"/>
      <c r="T9" s="86"/>
      <c r="U9" s="86"/>
      <c r="V9" s="86"/>
      <c r="W9" s="86"/>
      <c r="X9" s="86"/>
      <c r="Y9" s="86"/>
      <c r="Z9" s="86"/>
    </row>
    <row r="10" spans="1:26" ht="16.5" customHeight="1">
      <c r="A10" s="243" t="s">
        <v>310</v>
      </c>
      <c r="B10" s="180"/>
      <c r="C10" s="180"/>
      <c r="D10" s="180"/>
      <c r="E10" s="180"/>
      <c r="F10" s="181"/>
      <c r="G10" s="86"/>
      <c r="H10" s="86"/>
      <c r="I10" s="86"/>
      <c r="J10" s="86"/>
      <c r="K10" s="86"/>
      <c r="L10" s="86"/>
      <c r="M10" s="86"/>
      <c r="N10" s="86"/>
      <c r="O10" s="86"/>
      <c r="P10" s="86"/>
      <c r="Q10" s="86"/>
      <c r="R10" s="86"/>
      <c r="S10" s="86"/>
      <c r="T10" s="86"/>
      <c r="U10" s="86"/>
      <c r="V10" s="86"/>
      <c r="W10" s="86"/>
      <c r="X10" s="86"/>
      <c r="Y10" s="86"/>
      <c r="Z10" s="86"/>
    </row>
    <row r="11" spans="1:26" ht="12.75" customHeight="1">
      <c r="A11" s="127">
        <v>1</v>
      </c>
      <c r="B11" s="244" t="s">
        <v>311</v>
      </c>
      <c r="C11" s="180"/>
      <c r="D11" s="181"/>
      <c r="E11" s="245" t="s">
        <v>312</v>
      </c>
      <c r="F11" s="181"/>
      <c r="G11" s="86"/>
      <c r="H11" s="86"/>
      <c r="I11" s="86"/>
      <c r="J11" s="86"/>
      <c r="K11" s="86"/>
      <c r="L11" s="86"/>
      <c r="M11" s="86"/>
      <c r="N11" s="86"/>
      <c r="O11" s="86"/>
      <c r="P11" s="86"/>
      <c r="Q11" s="86"/>
      <c r="R11" s="86"/>
      <c r="S11" s="86"/>
      <c r="T11" s="86"/>
      <c r="U11" s="86"/>
      <c r="V11" s="86"/>
      <c r="W11" s="86"/>
      <c r="X11" s="86"/>
      <c r="Y11" s="86"/>
      <c r="Z11" s="86"/>
    </row>
    <row r="12" spans="1:26" ht="16.5" customHeight="1">
      <c r="A12" s="127">
        <v>2</v>
      </c>
      <c r="B12" s="185" t="s">
        <v>313</v>
      </c>
      <c r="C12" s="180"/>
      <c r="D12" s="181"/>
      <c r="E12" s="246"/>
      <c r="F12" s="181"/>
      <c r="G12" s="86"/>
      <c r="H12" s="86"/>
      <c r="I12" s="86"/>
      <c r="J12" s="86"/>
      <c r="K12" s="86"/>
      <c r="L12" s="86"/>
      <c r="M12" s="86"/>
      <c r="N12" s="86"/>
      <c r="O12" s="86"/>
      <c r="P12" s="86"/>
      <c r="Q12" s="86"/>
      <c r="R12" s="86"/>
      <c r="S12" s="86"/>
      <c r="T12" s="86"/>
      <c r="U12" s="86"/>
      <c r="V12" s="86"/>
      <c r="W12" s="86"/>
      <c r="X12" s="86"/>
      <c r="Y12" s="86"/>
      <c r="Z12" s="86"/>
    </row>
    <row r="13" spans="1:26" ht="12.75" customHeight="1">
      <c r="A13" s="127">
        <v>3</v>
      </c>
      <c r="B13" s="185" t="s">
        <v>314</v>
      </c>
      <c r="C13" s="180"/>
      <c r="D13" s="181"/>
      <c r="E13" s="246"/>
      <c r="F13" s="181"/>
      <c r="G13" s="86"/>
      <c r="H13" s="86"/>
      <c r="I13" s="86"/>
      <c r="J13" s="86"/>
      <c r="K13" s="86"/>
      <c r="L13" s="86"/>
      <c r="M13" s="86"/>
      <c r="N13" s="86"/>
      <c r="O13" s="86"/>
      <c r="P13" s="86"/>
      <c r="Q13" s="86"/>
      <c r="R13" s="86"/>
      <c r="S13" s="86"/>
      <c r="T13" s="86"/>
      <c r="U13" s="86"/>
      <c r="V13" s="86"/>
      <c r="W13" s="86"/>
      <c r="X13" s="86"/>
      <c r="Y13" s="86"/>
      <c r="Z13" s="86"/>
    </row>
    <row r="14" spans="1:26" ht="16.5" customHeight="1">
      <c r="A14" s="127">
        <v>4</v>
      </c>
      <c r="B14" s="185" t="s">
        <v>315</v>
      </c>
      <c r="C14" s="180"/>
      <c r="D14" s="181"/>
      <c r="E14" s="237"/>
      <c r="F14" s="181"/>
      <c r="G14" s="86"/>
      <c r="H14" s="86"/>
      <c r="I14" s="86"/>
      <c r="J14" s="86"/>
      <c r="K14" s="86"/>
      <c r="L14" s="86"/>
      <c r="M14" s="86"/>
      <c r="N14" s="86"/>
      <c r="O14" s="86"/>
      <c r="P14" s="86"/>
      <c r="Q14" s="86"/>
      <c r="R14" s="86"/>
      <c r="S14" s="86"/>
      <c r="T14" s="86"/>
      <c r="U14" s="86"/>
      <c r="V14" s="86"/>
      <c r="W14" s="86"/>
      <c r="X14" s="86"/>
      <c r="Y14" s="86"/>
      <c r="Z14" s="86"/>
    </row>
    <row r="15" spans="1:26" ht="16.5" customHeight="1">
      <c r="A15" s="127">
        <v>5</v>
      </c>
      <c r="B15" s="185" t="s">
        <v>316</v>
      </c>
      <c r="C15" s="180"/>
      <c r="D15" s="181"/>
      <c r="E15" s="237"/>
      <c r="F15" s="181"/>
      <c r="G15" s="86"/>
      <c r="H15" s="86"/>
      <c r="I15" s="86"/>
      <c r="J15" s="86"/>
      <c r="K15" s="86"/>
      <c r="L15" s="86"/>
      <c r="M15" s="86"/>
      <c r="N15" s="86"/>
      <c r="O15" s="86"/>
      <c r="P15" s="86"/>
      <c r="Q15" s="86"/>
      <c r="R15" s="86"/>
      <c r="S15" s="86"/>
      <c r="T15" s="86"/>
      <c r="U15" s="86"/>
      <c r="V15" s="86"/>
      <c r="W15" s="86"/>
      <c r="X15" s="86"/>
      <c r="Y15" s="86"/>
      <c r="Z15" s="86"/>
    </row>
    <row r="16" spans="1:26" ht="12.75" customHeight="1">
      <c r="A16" s="247"/>
      <c r="B16" s="176"/>
      <c r="C16" s="86"/>
      <c r="D16" s="86"/>
      <c r="E16" s="86"/>
      <c r="F16" s="86"/>
      <c r="G16" s="86"/>
      <c r="H16" s="86"/>
      <c r="I16" s="86"/>
      <c r="J16" s="86"/>
      <c r="K16" s="86"/>
      <c r="L16" s="86"/>
      <c r="M16" s="86"/>
      <c r="N16" s="86"/>
      <c r="O16" s="86"/>
      <c r="P16" s="86"/>
      <c r="Q16" s="86"/>
      <c r="R16" s="86"/>
      <c r="S16" s="86"/>
      <c r="T16" s="86"/>
      <c r="U16" s="86"/>
      <c r="V16" s="86"/>
      <c r="W16" s="86"/>
      <c r="X16" s="86"/>
      <c r="Y16" s="86"/>
      <c r="Z16" s="86"/>
    </row>
    <row r="17" spans="1:26" ht="16.5" customHeight="1">
      <c r="A17" s="241" t="s">
        <v>317</v>
      </c>
      <c r="B17" s="176"/>
      <c r="C17" s="176"/>
      <c r="D17" s="176"/>
      <c r="E17" s="176"/>
      <c r="F17" s="176"/>
      <c r="G17" s="86"/>
      <c r="H17" s="86"/>
      <c r="I17" s="86"/>
      <c r="J17" s="86"/>
      <c r="K17" s="86"/>
      <c r="L17" s="86"/>
      <c r="M17" s="86"/>
      <c r="N17" s="86"/>
      <c r="O17" s="86"/>
      <c r="P17" s="86"/>
      <c r="Q17" s="86"/>
      <c r="R17" s="86"/>
      <c r="S17" s="86"/>
      <c r="T17" s="86"/>
      <c r="U17" s="86"/>
      <c r="V17" s="86"/>
      <c r="W17" s="86"/>
      <c r="X17" s="86"/>
      <c r="Y17" s="86"/>
      <c r="Z17" s="86"/>
    </row>
    <row r="18" spans="1:26" ht="16.5" customHeight="1">
      <c r="A18" s="128">
        <v>1</v>
      </c>
      <c r="B18" s="248" t="s">
        <v>318</v>
      </c>
      <c r="C18" s="180"/>
      <c r="D18" s="180"/>
      <c r="E18" s="181"/>
      <c r="F18" s="129" t="s">
        <v>319</v>
      </c>
      <c r="G18" s="86"/>
      <c r="H18" s="86"/>
      <c r="I18" s="86"/>
      <c r="J18" s="86"/>
      <c r="K18" s="86"/>
      <c r="L18" s="86"/>
      <c r="M18" s="86"/>
      <c r="N18" s="86"/>
      <c r="O18" s="86"/>
      <c r="P18" s="86"/>
      <c r="Q18" s="86"/>
      <c r="R18" s="86"/>
      <c r="S18" s="86"/>
      <c r="T18" s="86"/>
      <c r="U18" s="86"/>
      <c r="V18" s="86"/>
      <c r="W18" s="86"/>
      <c r="X18" s="86"/>
      <c r="Y18" s="86"/>
      <c r="Z18" s="86"/>
    </row>
    <row r="19" spans="1:26" ht="16.5" customHeight="1">
      <c r="A19" s="124" t="s">
        <v>320</v>
      </c>
      <c r="B19" s="185" t="s">
        <v>321</v>
      </c>
      <c r="C19" s="180"/>
      <c r="D19" s="181"/>
      <c r="E19" s="130"/>
      <c r="F19" s="131"/>
      <c r="G19" s="86"/>
      <c r="H19" s="86"/>
      <c r="I19" s="86"/>
      <c r="J19" s="86"/>
      <c r="K19" s="86"/>
      <c r="L19" s="86"/>
      <c r="M19" s="86"/>
      <c r="N19" s="86"/>
      <c r="O19" s="86"/>
      <c r="P19" s="86"/>
      <c r="Q19" s="86"/>
      <c r="R19" s="86"/>
      <c r="S19" s="86"/>
      <c r="T19" s="86"/>
      <c r="U19" s="86"/>
      <c r="V19" s="86"/>
      <c r="W19" s="86"/>
      <c r="X19" s="86"/>
      <c r="Y19" s="86"/>
      <c r="Z19" s="86"/>
    </row>
    <row r="20" spans="1:26" ht="16.5" customHeight="1">
      <c r="A20" s="124" t="s">
        <v>322</v>
      </c>
      <c r="B20" s="185" t="s">
        <v>323</v>
      </c>
      <c r="C20" s="180"/>
      <c r="D20" s="181"/>
      <c r="E20" s="130"/>
      <c r="F20" s="132"/>
      <c r="G20" s="86"/>
      <c r="H20" s="86"/>
      <c r="I20" s="86"/>
      <c r="J20" s="86"/>
      <c r="K20" s="86"/>
      <c r="L20" s="86"/>
      <c r="M20" s="86"/>
      <c r="N20" s="86"/>
      <c r="O20" s="86"/>
      <c r="P20" s="86"/>
      <c r="Q20" s="86"/>
      <c r="R20" s="86"/>
      <c r="S20" s="86"/>
      <c r="T20" s="86"/>
      <c r="U20" s="86"/>
      <c r="V20" s="86"/>
      <c r="W20" s="86"/>
      <c r="X20" s="86"/>
      <c r="Y20" s="86"/>
      <c r="Z20" s="86"/>
    </row>
    <row r="21" spans="1:26" ht="16.5" customHeight="1">
      <c r="A21" s="124" t="s">
        <v>324</v>
      </c>
      <c r="B21" s="185" t="s">
        <v>325</v>
      </c>
      <c r="C21" s="180"/>
      <c r="D21" s="181"/>
      <c r="E21" s="130"/>
      <c r="F21" s="132"/>
      <c r="G21" s="86"/>
      <c r="H21" s="86"/>
      <c r="I21" s="86"/>
      <c r="J21" s="86"/>
      <c r="K21" s="86"/>
      <c r="L21" s="86"/>
      <c r="M21" s="86"/>
      <c r="N21" s="86"/>
      <c r="O21" s="86"/>
      <c r="P21" s="86"/>
      <c r="Q21" s="86"/>
      <c r="R21" s="86"/>
      <c r="S21" s="86"/>
      <c r="T21" s="86"/>
      <c r="U21" s="86"/>
      <c r="V21" s="86"/>
      <c r="W21" s="86"/>
      <c r="X21" s="86"/>
      <c r="Y21" s="86"/>
      <c r="Z21" s="86"/>
    </row>
    <row r="22" spans="1:26" ht="16.5" customHeight="1">
      <c r="A22" s="124" t="s">
        <v>326</v>
      </c>
      <c r="B22" s="185" t="s">
        <v>327</v>
      </c>
      <c r="C22" s="180"/>
      <c r="D22" s="181"/>
      <c r="E22" s="130"/>
      <c r="F22" s="132"/>
      <c r="G22" s="86"/>
      <c r="H22" s="86"/>
      <c r="I22" s="86"/>
      <c r="J22" s="86"/>
      <c r="K22" s="86"/>
      <c r="L22" s="86"/>
      <c r="M22" s="86"/>
      <c r="N22" s="86"/>
      <c r="O22" s="86"/>
      <c r="P22" s="86"/>
      <c r="Q22" s="86"/>
      <c r="R22" s="86"/>
      <c r="S22" s="86"/>
      <c r="T22" s="86"/>
      <c r="U22" s="86"/>
      <c r="V22" s="86"/>
      <c r="W22" s="86"/>
      <c r="X22" s="86"/>
      <c r="Y22" s="86"/>
      <c r="Z22" s="86"/>
    </row>
    <row r="23" spans="1:26" ht="16.5" customHeight="1">
      <c r="A23" s="124" t="s">
        <v>328</v>
      </c>
      <c r="B23" s="185" t="s">
        <v>329</v>
      </c>
      <c r="C23" s="180"/>
      <c r="D23" s="181"/>
      <c r="E23" s="130"/>
      <c r="F23" s="132"/>
      <c r="G23" s="86"/>
      <c r="H23" s="86"/>
      <c r="I23" s="86"/>
      <c r="J23" s="86"/>
      <c r="K23" s="86"/>
      <c r="L23" s="86"/>
      <c r="M23" s="86"/>
      <c r="N23" s="86"/>
      <c r="O23" s="86"/>
      <c r="P23" s="86"/>
      <c r="Q23" s="86"/>
      <c r="R23" s="86"/>
      <c r="S23" s="86"/>
      <c r="T23" s="86"/>
      <c r="U23" s="86"/>
      <c r="V23" s="86"/>
      <c r="W23" s="86"/>
      <c r="X23" s="86"/>
      <c r="Y23" s="86"/>
      <c r="Z23" s="86"/>
    </row>
    <row r="24" spans="1:26" ht="16.5" customHeight="1">
      <c r="A24" s="124" t="s">
        <v>330</v>
      </c>
      <c r="B24" s="185" t="s">
        <v>331</v>
      </c>
      <c r="C24" s="180"/>
      <c r="D24" s="181"/>
      <c r="E24" s="130"/>
      <c r="F24" s="132"/>
      <c r="G24" s="86"/>
      <c r="H24" s="86"/>
      <c r="I24" s="86"/>
      <c r="J24" s="86"/>
      <c r="K24" s="86"/>
      <c r="L24" s="86"/>
      <c r="M24" s="86"/>
      <c r="N24" s="86"/>
      <c r="O24" s="86"/>
      <c r="P24" s="86"/>
      <c r="Q24" s="86"/>
      <c r="R24" s="86"/>
      <c r="S24" s="86"/>
      <c r="T24" s="86"/>
      <c r="U24" s="86"/>
      <c r="V24" s="86"/>
      <c r="W24" s="86"/>
      <c r="X24" s="86"/>
      <c r="Y24" s="86"/>
      <c r="Z24" s="86"/>
    </row>
    <row r="25" spans="1:26" ht="16.5" customHeight="1">
      <c r="A25" s="124" t="s">
        <v>332</v>
      </c>
      <c r="B25" s="185" t="s">
        <v>333</v>
      </c>
      <c r="C25" s="180"/>
      <c r="D25" s="181"/>
      <c r="E25" s="133"/>
      <c r="F25" s="132"/>
      <c r="G25" s="86"/>
      <c r="H25" s="86"/>
      <c r="I25" s="86"/>
      <c r="J25" s="86"/>
      <c r="K25" s="86"/>
      <c r="L25" s="86"/>
      <c r="M25" s="86"/>
      <c r="N25" s="86"/>
      <c r="O25" s="86"/>
      <c r="P25" s="86"/>
      <c r="Q25" s="86"/>
      <c r="R25" s="86"/>
      <c r="S25" s="86"/>
      <c r="T25" s="86"/>
      <c r="U25" s="86"/>
      <c r="V25" s="86"/>
      <c r="W25" s="86"/>
      <c r="X25" s="86"/>
      <c r="Y25" s="86"/>
      <c r="Z25" s="86"/>
    </row>
    <row r="26" spans="1:26" ht="16.5" customHeight="1">
      <c r="A26" s="249" t="s">
        <v>334</v>
      </c>
      <c r="B26" s="180"/>
      <c r="C26" s="180"/>
      <c r="D26" s="180"/>
      <c r="E26" s="181"/>
      <c r="F26" s="134">
        <f>SUM(F19:F25)</f>
        <v>0</v>
      </c>
      <c r="G26" s="86"/>
      <c r="H26" s="86"/>
      <c r="I26" s="86"/>
      <c r="J26" s="86"/>
      <c r="K26" s="86"/>
      <c r="L26" s="86"/>
      <c r="M26" s="86"/>
      <c r="N26" s="86"/>
      <c r="O26" s="86"/>
      <c r="P26" s="86"/>
      <c r="Q26" s="86"/>
      <c r="R26" s="86"/>
      <c r="S26" s="86"/>
      <c r="T26" s="86"/>
      <c r="U26" s="86"/>
      <c r="V26" s="86"/>
      <c r="W26" s="86"/>
      <c r="X26" s="86"/>
      <c r="Y26" s="86"/>
      <c r="Z26" s="86"/>
    </row>
    <row r="27" spans="1:26" ht="16.5" customHeight="1">
      <c r="A27" s="135"/>
      <c r="B27" s="135"/>
      <c r="C27" s="135"/>
      <c r="D27" s="135"/>
      <c r="E27" s="135"/>
      <c r="F27" s="92"/>
      <c r="G27" s="86"/>
      <c r="H27" s="86"/>
      <c r="I27" s="86"/>
      <c r="J27" s="86"/>
      <c r="K27" s="86"/>
      <c r="L27" s="86"/>
      <c r="M27" s="86"/>
      <c r="N27" s="86"/>
      <c r="O27" s="86"/>
      <c r="P27" s="86"/>
      <c r="Q27" s="86"/>
      <c r="R27" s="86"/>
      <c r="S27" s="86"/>
      <c r="T27" s="86"/>
      <c r="U27" s="86"/>
      <c r="V27" s="86"/>
      <c r="W27" s="86"/>
      <c r="X27" s="86"/>
      <c r="Y27" s="86"/>
      <c r="Z27" s="86"/>
    </row>
    <row r="28" spans="1:26" ht="33" customHeight="1">
      <c r="A28" s="250" t="s">
        <v>335</v>
      </c>
      <c r="B28" s="176"/>
      <c r="C28" s="176"/>
      <c r="D28" s="176"/>
      <c r="E28" s="176"/>
      <c r="F28" s="176"/>
      <c r="G28" s="86"/>
      <c r="H28" s="86"/>
      <c r="I28" s="86"/>
      <c r="J28" s="86"/>
      <c r="K28" s="86"/>
      <c r="L28" s="86"/>
      <c r="M28" s="86"/>
      <c r="N28" s="86"/>
      <c r="O28" s="86"/>
      <c r="P28" s="86"/>
      <c r="Q28" s="86"/>
      <c r="R28" s="86"/>
      <c r="S28" s="86"/>
      <c r="T28" s="86"/>
      <c r="U28" s="86"/>
      <c r="V28" s="86"/>
      <c r="W28" s="86"/>
      <c r="X28" s="86"/>
      <c r="Y28" s="86"/>
      <c r="Z28" s="86"/>
    </row>
    <row r="29" spans="1:26" ht="12.75" customHeight="1">
      <c r="A29" s="136" t="s">
        <v>336</v>
      </c>
      <c r="B29" s="248" t="s">
        <v>337</v>
      </c>
      <c r="C29" s="180"/>
      <c r="D29" s="181"/>
      <c r="E29" s="136" t="s">
        <v>338</v>
      </c>
      <c r="F29" s="136" t="s">
        <v>339</v>
      </c>
      <c r="G29" s="86"/>
      <c r="H29" s="86"/>
      <c r="I29" s="86"/>
      <c r="J29" s="86"/>
      <c r="K29" s="86"/>
      <c r="L29" s="86"/>
      <c r="M29" s="86"/>
      <c r="N29" s="86"/>
      <c r="O29" s="86"/>
      <c r="P29" s="86"/>
      <c r="Q29" s="86"/>
      <c r="R29" s="86"/>
      <c r="S29" s="86"/>
      <c r="T29" s="86"/>
      <c r="U29" s="86"/>
      <c r="V29" s="86"/>
      <c r="W29" s="86"/>
      <c r="X29" s="86"/>
      <c r="Y29" s="86"/>
      <c r="Z29" s="86"/>
    </row>
    <row r="30" spans="1:26" ht="16.5" customHeight="1">
      <c r="A30" s="124" t="s">
        <v>340</v>
      </c>
      <c r="B30" s="185" t="s">
        <v>341</v>
      </c>
      <c r="C30" s="180"/>
      <c r="D30" s="181"/>
      <c r="E30" s="137">
        <v>8.3299999999999999E-2</v>
      </c>
      <c r="F30" s="138">
        <f>+E30*F26</f>
        <v>0</v>
      </c>
      <c r="G30" s="86"/>
      <c r="H30" s="86"/>
      <c r="I30" s="86"/>
      <c r="J30" s="86"/>
      <c r="K30" s="86"/>
      <c r="L30" s="86"/>
      <c r="M30" s="86"/>
      <c r="N30" s="86"/>
      <c r="O30" s="86"/>
      <c r="P30" s="86"/>
      <c r="Q30" s="86"/>
      <c r="R30" s="86"/>
      <c r="S30" s="86"/>
      <c r="T30" s="86"/>
      <c r="U30" s="86"/>
      <c r="V30" s="86"/>
      <c r="W30" s="86"/>
      <c r="X30" s="86"/>
      <c r="Y30" s="86"/>
      <c r="Z30" s="86"/>
    </row>
    <row r="31" spans="1:26" ht="16.5" customHeight="1">
      <c r="A31" s="124" t="s">
        <v>342</v>
      </c>
      <c r="B31" s="185" t="s">
        <v>343</v>
      </c>
      <c r="C31" s="180"/>
      <c r="D31" s="181"/>
      <c r="E31" s="137">
        <v>0.1111</v>
      </c>
      <c r="F31" s="138">
        <f>+E31*F26</f>
        <v>0</v>
      </c>
      <c r="G31" s="86"/>
      <c r="H31" s="86"/>
      <c r="I31" s="86"/>
      <c r="J31" s="86"/>
      <c r="K31" s="86"/>
      <c r="L31" s="86"/>
      <c r="M31" s="86"/>
      <c r="N31" s="86"/>
      <c r="O31" s="86"/>
      <c r="P31" s="86"/>
      <c r="Q31" s="86"/>
      <c r="R31" s="86"/>
      <c r="S31" s="86"/>
      <c r="T31" s="86"/>
      <c r="U31" s="86"/>
      <c r="V31" s="86"/>
      <c r="W31" s="86"/>
      <c r="X31" s="86"/>
      <c r="Y31" s="86"/>
      <c r="Z31" s="86"/>
    </row>
    <row r="32" spans="1:26" ht="16.5" customHeight="1">
      <c r="A32" s="249" t="s">
        <v>344</v>
      </c>
      <c r="B32" s="180"/>
      <c r="C32" s="180"/>
      <c r="D32" s="180"/>
      <c r="E32" s="181"/>
      <c r="F32" s="138">
        <f>SUM(F30:F31)</f>
        <v>0</v>
      </c>
      <c r="G32" s="86"/>
      <c r="H32" s="86"/>
      <c r="I32" s="86"/>
      <c r="J32" s="86"/>
      <c r="K32" s="86"/>
      <c r="L32" s="86"/>
      <c r="M32" s="86"/>
      <c r="N32" s="86"/>
      <c r="O32" s="86"/>
      <c r="P32" s="86"/>
      <c r="Q32" s="86"/>
      <c r="R32" s="86"/>
      <c r="S32" s="86"/>
      <c r="T32" s="86"/>
      <c r="U32" s="86"/>
      <c r="V32" s="86"/>
      <c r="W32" s="86"/>
      <c r="X32" s="86"/>
      <c r="Y32" s="86"/>
      <c r="Z32" s="86"/>
    </row>
    <row r="33" spans="1:26" ht="16.5" customHeight="1">
      <c r="A33" s="251"/>
      <c r="B33" s="202"/>
      <c r="C33" s="202"/>
      <c r="D33" s="202"/>
      <c r="E33" s="202"/>
      <c r="F33" s="203"/>
      <c r="G33" s="86"/>
      <c r="H33" s="86"/>
      <c r="I33" s="86"/>
      <c r="J33" s="86"/>
      <c r="K33" s="86"/>
      <c r="L33" s="86"/>
      <c r="M33" s="86"/>
      <c r="N33" s="86"/>
      <c r="O33" s="86"/>
      <c r="P33" s="86"/>
      <c r="Q33" s="86"/>
      <c r="R33" s="86"/>
      <c r="S33" s="86"/>
      <c r="T33" s="86"/>
      <c r="U33" s="86"/>
      <c r="V33" s="86"/>
      <c r="W33" s="86"/>
      <c r="X33" s="86"/>
      <c r="Y33" s="86"/>
      <c r="Z33" s="86"/>
    </row>
    <row r="34" spans="1:26" ht="33" customHeight="1">
      <c r="A34" s="241" t="s">
        <v>345</v>
      </c>
      <c r="B34" s="176"/>
      <c r="C34" s="176"/>
      <c r="D34" s="176"/>
      <c r="E34" s="176"/>
      <c r="F34" s="176"/>
      <c r="G34" s="86"/>
      <c r="H34" s="86"/>
      <c r="I34" s="86"/>
      <c r="J34" s="86"/>
      <c r="K34" s="86"/>
      <c r="L34" s="86"/>
      <c r="M34" s="86"/>
      <c r="N34" s="86"/>
      <c r="O34" s="86"/>
      <c r="P34" s="86"/>
      <c r="Q34" s="86"/>
      <c r="R34" s="86"/>
      <c r="S34" s="86"/>
      <c r="T34" s="86"/>
      <c r="U34" s="86"/>
      <c r="V34" s="86"/>
      <c r="W34" s="86"/>
      <c r="X34" s="86"/>
      <c r="Y34" s="86"/>
      <c r="Z34" s="86"/>
    </row>
    <row r="35" spans="1:26" ht="12.75" customHeight="1">
      <c r="A35" s="139" t="s">
        <v>346</v>
      </c>
      <c r="B35" s="248" t="s">
        <v>347</v>
      </c>
      <c r="C35" s="180"/>
      <c r="D35" s="181"/>
      <c r="E35" s="139" t="s">
        <v>348</v>
      </c>
      <c r="F35" s="136" t="s">
        <v>349</v>
      </c>
      <c r="G35" s="86"/>
      <c r="H35" s="86"/>
      <c r="I35" s="86"/>
      <c r="J35" s="86"/>
      <c r="K35" s="86"/>
      <c r="L35" s="86"/>
      <c r="M35" s="86"/>
      <c r="N35" s="86"/>
      <c r="O35" s="86"/>
      <c r="P35" s="86"/>
      <c r="Q35" s="86"/>
      <c r="R35" s="86"/>
      <c r="S35" s="86"/>
      <c r="T35" s="86"/>
      <c r="U35" s="86"/>
      <c r="V35" s="86"/>
      <c r="W35" s="86"/>
      <c r="X35" s="86"/>
      <c r="Y35" s="86"/>
      <c r="Z35" s="86"/>
    </row>
    <row r="36" spans="1:26" ht="12.75" customHeight="1">
      <c r="A36" s="124" t="s">
        <v>350</v>
      </c>
      <c r="B36" s="185" t="s">
        <v>351</v>
      </c>
      <c r="C36" s="180"/>
      <c r="D36" s="181"/>
      <c r="E36" s="140">
        <v>0.2</v>
      </c>
      <c r="F36" s="141">
        <f t="shared" ref="F36:F43" si="0">+($F$32+$F$26)*E36</f>
        <v>0</v>
      </c>
      <c r="G36" s="86"/>
      <c r="H36" s="86"/>
      <c r="I36" s="86"/>
      <c r="J36" s="86"/>
      <c r="K36" s="86"/>
      <c r="L36" s="86"/>
      <c r="M36" s="86"/>
      <c r="N36" s="86"/>
      <c r="O36" s="86"/>
      <c r="P36" s="86"/>
      <c r="Q36" s="86"/>
      <c r="R36" s="86"/>
      <c r="S36" s="86"/>
      <c r="T36" s="86"/>
      <c r="U36" s="86"/>
      <c r="V36" s="86"/>
      <c r="W36" s="86"/>
      <c r="X36" s="86"/>
      <c r="Y36" s="86"/>
      <c r="Z36" s="86"/>
    </row>
    <row r="37" spans="1:26" ht="12.75" customHeight="1">
      <c r="A37" s="124" t="s">
        <v>352</v>
      </c>
      <c r="B37" s="185" t="s">
        <v>353</v>
      </c>
      <c r="C37" s="180"/>
      <c r="D37" s="181"/>
      <c r="E37" s="140">
        <v>2.5000000000000001E-2</v>
      </c>
      <c r="F37" s="141">
        <f t="shared" si="0"/>
        <v>0</v>
      </c>
      <c r="G37" s="86"/>
      <c r="H37" s="86"/>
      <c r="I37" s="86"/>
      <c r="J37" s="86"/>
      <c r="K37" s="86"/>
      <c r="L37" s="86"/>
      <c r="M37" s="86"/>
      <c r="N37" s="86"/>
      <c r="O37" s="86"/>
      <c r="P37" s="86"/>
      <c r="Q37" s="86"/>
      <c r="R37" s="86"/>
      <c r="S37" s="86"/>
      <c r="T37" s="86"/>
      <c r="U37" s="86"/>
      <c r="V37" s="86"/>
      <c r="W37" s="86"/>
      <c r="X37" s="86"/>
      <c r="Y37" s="86"/>
      <c r="Z37" s="86"/>
    </row>
    <row r="38" spans="1:26" ht="12.75" customHeight="1">
      <c r="A38" s="124" t="s">
        <v>354</v>
      </c>
      <c r="B38" s="185" t="s">
        <v>355</v>
      </c>
      <c r="C38" s="180"/>
      <c r="D38" s="181"/>
      <c r="E38" s="140">
        <v>0.03</v>
      </c>
      <c r="F38" s="141">
        <f t="shared" si="0"/>
        <v>0</v>
      </c>
      <c r="G38" s="86"/>
      <c r="H38" s="86"/>
      <c r="I38" s="86"/>
      <c r="J38" s="86"/>
      <c r="K38" s="86"/>
      <c r="L38" s="86"/>
      <c r="M38" s="86"/>
      <c r="N38" s="86"/>
      <c r="O38" s="86"/>
      <c r="P38" s="86"/>
      <c r="Q38" s="86"/>
      <c r="R38" s="86"/>
      <c r="S38" s="86"/>
      <c r="T38" s="86"/>
      <c r="U38" s="86"/>
      <c r="V38" s="86"/>
      <c r="W38" s="86"/>
      <c r="X38" s="86"/>
      <c r="Y38" s="86"/>
      <c r="Z38" s="86"/>
    </row>
    <row r="39" spans="1:26" ht="12.75" customHeight="1">
      <c r="A39" s="124" t="s">
        <v>356</v>
      </c>
      <c r="B39" s="185" t="s">
        <v>357</v>
      </c>
      <c r="C39" s="180"/>
      <c r="D39" s="181"/>
      <c r="E39" s="140">
        <v>1.4999999999999999E-2</v>
      </c>
      <c r="F39" s="141">
        <f t="shared" si="0"/>
        <v>0</v>
      </c>
      <c r="G39" s="86"/>
      <c r="H39" s="86"/>
      <c r="I39" s="86"/>
      <c r="J39" s="86"/>
      <c r="K39" s="86"/>
      <c r="L39" s="86"/>
      <c r="M39" s="86"/>
      <c r="N39" s="86"/>
      <c r="O39" s="86"/>
      <c r="P39" s="86"/>
      <c r="Q39" s="86"/>
      <c r="R39" s="86"/>
      <c r="S39" s="86"/>
      <c r="T39" s="86"/>
      <c r="U39" s="86"/>
      <c r="V39" s="86"/>
      <c r="W39" s="86"/>
      <c r="X39" s="86"/>
      <c r="Y39" s="86"/>
      <c r="Z39" s="86"/>
    </row>
    <row r="40" spans="1:26" ht="12.75" customHeight="1">
      <c r="A40" s="124" t="s">
        <v>358</v>
      </c>
      <c r="B40" s="185" t="s">
        <v>359</v>
      </c>
      <c r="C40" s="180"/>
      <c r="D40" s="181"/>
      <c r="E40" s="140">
        <v>0.01</v>
      </c>
      <c r="F40" s="141">
        <f t="shared" si="0"/>
        <v>0</v>
      </c>
      <c r="G40" s="86"/>
      <c r="H40" s="86"/>
      <c r="I40" s="86"/>
      <c r="J40" s="86"/>
      <c r="K40" s="86"/>
      <c r="L40" s="86"/>
      <c r="M40" s="86"/>
      <c r="N40" s="86"/>
      <c r="O40" s="86"/>
      <c r="P40" s="86"/>
      <c r="Q40" s="86"/>
      <c r="R40" s="86"/>
      <c r="S40" s="86"/>
      <c r="T40" s="86"/>
      <c r="U40" s="86"/>
      <c r="V40" s="86"/>
      <c r="W40" s="86"/>
      <c r="X40" s="86"/>
      <c r="Y40" s="86"/>
      <c r="Z40" s="86"/>
    </row>
    <row r="41" spans="1:26" ht="12.75" customHeight="1">
      <c r="A41" s="124" t="s">
        <v>360</v>
      </c>
      <c r="B41" s="185" t="s">
        <v>361</v>
      </c>
      <c r="C41" s="180"/>
      <c r="D41" s="181"/>
      <c r="E41" s="140">
        <v>6.0000000000000001E-3</v>
      </c>
      <c r="F41" s="141">
        <f t="shared" si="0"/>
        <v>0</v>
      </c>
      <c r="G41" s="86"/>
      <c r="H41" s="86"/>
      <c r="I41" s="86"/>
      <c r="J41" s="86"/>
      <c r="K41" s="86"/>
      <c r="L41" s="86"/>
      <c r="M41" s="86"/>
      <c r="N41" s="86"/>
      <c r="O41" s="86"/>
      <c r="P41" s="86"/>
      <c r="Q41" s="86"/>
      <c r="R41" s="86"/>
      <c r="S41" s="86"/>
      <c r="T41" s="86"/>
      <c r="U41" s="86"/>
      <c r="V41" s="86"/>
      <c r="W41" s="86"/>
      <c r="X41" s="86"/>
      <c r="Y41" s="86"/>
      <c r="Z41" s="86"/>
    </row>
    <row r="42" spans="1:26" ht="12.75" customHeight="1">
      <c r="A42" s="124" t="s">
        <v>362</v>
      </c>
      <c r="B42" s="185" t="s">
        <v>363</v>
      </c>
      <c r="C42" s="180"/>
      <c r="D42" s="181"/>
      <c r="E42" s="140">
        <v>2E-3</v>
      </c>
      <c r="F42" s="141">
        <f t="shared" si="0"/>
        <v>0</v>
      </c>
      <c r="G42" s="86"/>
      <c r="H42" s="86"/>
      <c r="I42" s="86"/>
      <c r="J42" s="86"/>
      <c r="K42" s="86"/>
      <c r="L42" s="86"/>
      <c r="M42" s="86"/>
      <c r="N42" s="86"/>
      <c r="O42" s="86"/>
      <c r="P42" s="86"/>
      <c r="Q42" s="86"/>
      <c r="R42" s="86"/>
      <c r="S42" s="86"/>
      <c r="T42" s="86"/>
      <c r="U42" s="86"/>
      <c r="V42" s="86"/>
      <c r="W42" s="86"/>
      <c r="X42" s="86"/>
      <c r="Y42" s="86"/>
      <c r="Z42" s="86"/>
    </row>
    <row r="43" spans="1:26" ht="12.75" customHeight="1">
      <c r="A43" s="124" t="s">
        <v>364</v>
      </c>
      <c r="B43" s="185" t="s">
        <v>365</v>
      </c>
      <c r="C43" s="180"/>
      <c r="D43" s="181"/>
      <c r="E43" s="140">
        <v>0.08</v>
      </c>
      <c r="F43" s="141">
        <f t="shared" si="0"/>
        <v>0</v>
      </c>
      <c r="G43" s="86"/>
      <c r="H43" s="86"/>
      <c r="I43" s="86"/>
      <c r="J43" s="86"/>
      <c r="K43" s="86"/>
      <c r="L43" s="86"/>
      <c r="M43" s="86"/>
      <c r="N43" s="86"/>
      <c r="O43" s="86"/>
      <c r="P43" s="86"/>
      <c r="Q43" s="86"/>
      <c r="R43" s="86"/>
      <c r="S43" s="86"/>
      <c r="T43" s="86"/>
      <c r="U43" s="86"/>
      <c r="V43" s="86"/>
      <c r="W43" s="86"/>
      <c r="X43" s="86"/>
      <c r="Y43" s="86"/>
      <c r="Z43" s="86"/>
    </row>
    <row r="44" spans="1:26" ht="12.75" customHeight="1">
      <c r="A44" s="249" t="s">
        <v>366</v>
      </c>
      <c r="B44" s="180"/>
      <c r="C44" s="180"/>
      <c r="D44" s="181"/>
      <c r="E44" s="142">
        <f t="shared" ref="E44:F44" si="1">SUM(E36:E43)</f>
        <v>0.36800000000000005</v>
      </c>
      <c r="F44" s="141">
        <f t="shared" si="1"/>
        <v>0</v>
      </c>
      <c r="G44" s="86"/>
      <c r="H44" s="86"/>
      <c r="I44" s="86"/>
      <c r="J44" s="86"/>
      <c r="K44" s="86"/>
      <c r="L44" s="86"/>
      <c r="M44" s="86"/>
      <c r="N44" s="86"/>
      <c r="O44" s="86"/>
      <c r="P44" s="86"/>
      <c r="Q44" s="86"/>
      <c r="R44" s="86"/>
      <c r="S44" s="86"/>
      <c r="T44" s="86"/>
      <c r="U44" s="86"/>
      <c r="V44" s="86"/>
      <c r="W44" s="86"/>
      <c r="X44" s="86"/>
      <c r="Y44" s="86"/>
      <c r="Z44" s="86"/>
    </row>
    <row r="45" spans="1:26" ht="12.75" customHeight="1">
      <c r="A45" s="251"/>
      <c r="B45" s="202"/>
      <c r="C45" s="202"/>
      <c r="D45" s="202"/>
      <c r="E45" s="202"/>
      <c r="F45" s="203"/>
      <c r="G45" s="86"/>
      <c r="H45" s="86"/>
      <c r="I45" s="86"/>
      <c r="J45" s="86"/>
      <c r="K45" s="86"/>
      <c r="L45" s="86"/>
      <c r="M45" s="86"/>
      <c r="N45" s="86"/>
      <c r="O45" s="86"/>
      <c r="P45" s="86"/>
      <c r="Q45" s="86"/>
      <c r="R45" s="86"/>
      <c r="S45" s="86"/>
      <c r="T45" s="86"/>
      <c r="U45" s="86"/>
      <c r="V45" s="86"/>
      <c r="W45" s="86"/>
      <c r="X45" s="86"/>
      <c r="Y45" s="86"/>
      <c r="Z45" s="86"/>
    </row>
    <row r="46" spans="1:26" ht="15" customHeight="1">
      <c r="A46" s="253" t="s">
        <v>367</v>
      </c>
      <c r="B46" s="176"/>
      <c r="C46" s="176"/>
      <c r="D46" s="176"/>
      <c r="E46" s="176"/>
      <c r="F46" s="176"/>
      <c r="G46" s="86"/>
      <c r="H46" s="86"/>
      <c r="I46" s="86"/>
      <c r="J46" s="86"/>
      <c r="K46" s="86"/>
      <c r="L46" s="86"/>
      <c r="M46" s="86"/>
      <c r="N46" s="86"/>
      <c r="O46" s="86"/>
      <c r="P46" s="86"/>
      <c r="Q46" s="86"/>
      <c r="R46" s="86"/>
      <c r="S46" s="86"/>
      <c r="T46" s="86"/>
      <c r="U46" s="86"/>
      <c r="V46" s="86"/>
      <c r="W46" s="86"/>
      <c r="X46" s="86"/>
      <c r="Y46" s="86"/>
      <c r="Z46" s="86"/>
    </row>
    <row r="47" spans="1:26" ht="12.75" customHeight="1">
      <c r="A47" s="139" t="s">
        <v>368</v>
      </c>
      <c r="B47" s="143" t="s">
        <v>369</v>
      </c>
      <c r="C47" s="136" t="s">
        <v>370</v>
      </c>
      <c r="D47" s="136" t="s">
        <v>371</v>
      </c>
      <c r="E47" s="136" t="s">
        <v>372</v>
      </c>
      <c r="F47" s="136" t="s">
        <v>373</v>
      </c>
      <c r="G47" s="86"/>
      <c r="H47" s="86"/>
      <c r="I47" s="86"/>
      <c r="J47" s="86"/>
      <c r="K47" s="86"/>
      <c r="L47" s="86"/>
      <c r="M47" s="86"/>
      <c r="N47" s="86"/>
      <c r="O47" s="86"/>
      <c r="P47" s="86"/>
      <c r="Q47" s="86"/>
      <c r="R47" s="86"/>
      <c r="S47" s="86"/>
      <c r="T47" s="86"/>
      <c r="U47" s="86"/>
      <c r="V47" s="86"/>
      <c r="W47" s="86"/>
      <c r="X47" s="86"/>
      <c r="Y47" s="86"/>
      <c r="Z47" s="86"/>
    </row>
    <row r="48" spans="1:26" ht="12.75" customHeight="1">
      <c r="A48" s="124" t="s">
        <v>374</v>
      </c>
      <c r="B48" s="80" t="s">
        <v>375</v>
      </c>
      <c r="C48" s="127">
        <v>0</v>
      </c>
      <c r="D48" s="144"/>
      <c r="E48" s="145">
        <v>0</v>
      </c>
      <c r="F48" s="132">
        <v>0</v>
      </c>
      <c r="G48" s="86"/>
      <c r="H48" s="86"/>
      <c r="I48" s="86"/>
      <c r="J48" s="86"/>
      <c r="K48" s="86"/>
      <c r="L48" s="86"/>
      <c r="M48" s="86"/>
      <c r="N48" s="86"/>
      <c r="O48" s="86"/>
      <c r="P48" s="86"/>
      <c r="Q48" s="86"/>
      <c r="R48" s="86"/>
      <c r="S48" s="86"/>
      <c r="T48" s="86"/>
      <c r="U48" s="86"/>
      <c r="V48" s="86"/>
      <c r="W48" s="86"/>
      <c r="X48" s="86"/>
      <c r="Y48" s="86"/>
      <c r="Z48" s="86"/>
    </row>
    <row r="49" spans="1:26" ht="12.75" customHeight="1">
      <c r="A49" s="124" t="s">
        <v>376</v>
      </c>
      <c r="B49" s="146" t="s">
        <v>377</v>
      </c>
      <c r="C49" s="147"/>
      <c r="D49" s="148"/>
      <c r="E49" s="148"/>
      <c r="F49" s="149"/>
      <c r="G49" s="86"/>
      <c r="H49" s="86"/>
      <c r="I49" s="86"/>
      <c r="J49" s="86"/>
      <c r="K49" s="86"/>
      <c r="L49" s="86"/>
      <c r="M49" s="86"/>
      <c r="N49" s="86"/>
      <c r="O49" s="86"/>
      <c r="P49" s="86"/>
      <c r="Q49" s="86"/>
      <c r="R49" s="86"/>
      <c r="S49" s="86"/>
      <c r="T49" s="86"/>
      <c r="U49" s="86"/>
      <c r="V49" s="86"/>
      <c r="W49" s="86"/>
      <c r="X49" s="86"/>
      <c r="Y49" s="86"/>
      <c r="Z49" s="86"/>
    </row>
    <row r="50" spans="1:26" ht="12.75" customHeight="1">
      <c r="A50" s="124" t="s">
        <v>378</v>
      </c>
      <c r="B50" s="185" t="s">
        <v>379</v>
      </c>
      <c r="C50" s="180"/>
      <c r="D50" s="180"/>
      <c r="E50" s="181"/>
      <c r="F50" s="149"/>
      <c r="G50" s="86"/>
      <c r="H50" s="86"/>
      <c r="I50" s="86"/>
      <c r="J50" s="86"/>
      <c r="K50" s="86"/>
      <c r="L50" s="86"/>
      <c r="M50" s="86"/>
      <c r="N50" s="86"/>
      <c r="O50" s="86"/>
      <c r="P50" s="86"/>
      <c r="Q50" s="86"/>
      <c r="R50" s="86"/>
      <c r="S50" s="86"/>
      <c r="T50" s="86"/>
      <c r="U50" s="86"/>
      <c r="V50" s="86"/>
      <c r="W50" s="86"/>
      <c r="X50" s="86"/>
      <c r="Y50" s="86"/>
      <c r="Z50" s="86"/>
    </row>
    <row r="51" spans="1:26" ht="12.75" customHeight="1">
      <c r="A51" s="124" t="s">
        <v>380</v>
      </c>
      <c r="B51" s="185" t="s">
        <v>381</v>
      </c>
      <c r="C51" s="180"/>
      <c r="D51" s="180"/>
      <c r="E51" s="181"/>
      <c r="F51" s="149"/>
      <c r="G51" s="86"/>
      <c r="H51" s="86"/>
      <c r="I51" s="86"/>
      <c r="J51" s="86"/>
      <c r="K51" s="86"/>
      <c r="L51" s="86"/>
      <c r="M51" s="86"/>
      <c r="N51" s="86"/>
      <c r="O51" s="86"/>
      <c r="P51" s="86"/>
      <c r="Q51" s="86"/>
      <c r="R51" s="86"/>
      <c r="S51" s="86"/>
      <c r="T51" s="86"/>
      <c r="U51" s="86"/>
      <c r="V51" s="86"/>
      <c r="W51" s="86"/>
      <c r="X51" s="86"/>
      <c r="Y51" s="86"/>
      <c r="Z51" s="86"/>
    </row>
    <row r="52" spans="1:26" ht="15" customHeight="1">
      <c r="A52" s="124" t="s">
        <v>382</v>
      </c>
      <c r="B52" s="185" t="s">
        <v>383</v>
      </c>
      <c r="C52" s="180"/>
      <c r="D52" s="180"/>
      <c r="E52" s="181"/>
      <c r="F52" s="149"/>
      <c r="G52" s="86"/>
      <c r="H52" s="86"/>
      <c r="I52" s="86"/>
      <c r="J52" s="86"/>
      <c r="K52" s="86"/>
      <c r="L52" s="86"/>
      <c r="M52" s="86"/>
      <c r="N52" s="86"/>
      <c r="O52" s="86"/>
      <c r="P52" s="86"/>
      <c r="Q52" s="86"/>
      <c r="R52" s="86"/>
      <c r="S52" s="86"/>
      <c r="T52" s="86"/>
      <c r="U52" s="86"/>
      <c r="V52" s="86"/>
      <c r="W52" s="86"/>
      <c r="X52" s="86"/>
      <c r="Y52" s="86"/>
      <c r="Z52" s="86"/>
    </row>
    <row r="53" spans="1:26" ht="12.75" customHeight="1">
      <c r="A53" s="124" t="s">
        <v>384</v>
      </c>
      <c r="B53" s="185" t="s">
        <v>385</v>
      </c>
      <c r="C53" s="180"/>
      <c r="D53" s="180"/>
      <c r="E53" s="181"/>
      <c r="F53" s="149"/>
      <c r="G53" s="86"/>
      <c r="H53" s="86"/>
      <c r="I53" s="86"/>
      <c r="J53" s="86"/>
      <c r="K53" s="86"/>
      <c r="L53" s="86"/>
      <c r="M53" s="86"/>
      <c r="N53" s="86"/>
      <c r="O53" s="86"/>
      <c r="P53" s="86"/>
      <c r="Q53" s="86"/>
      <c r="R53" s="86"/>
      <c r="S53" s="86"/>
      <c r="T53" s="86"/>
      <c r="U53" s="86"/>
      <c r="V53" s="86"/>
      <c r="W53" s="86"/>
      <c r="X53" s="86"/>
      <c r="Y53" s="86"/>
      <c r="Z53" s="86"/>
    </row>
    <row r="54" spans="1:26" ht="15" customHeight="1">
      <c r="A54" s="124" t="s">
        <v>386</v>
      </c>
      <c r="B54" s="185" t="s">
        <v>387</v>
      </c>
      <c r="C54" s="180"/>
      <c r="D54" s="180"/>
      <c r="E54" s="181"/>
      <c r="F54" s="149"/>
      <c r="G54" s="86"/>
      <c r="H54" s="86"/>
      <c r="I54" s="86"/>
      <c r="J54" s="86"/>
      <c r="K54" s="86"/>
      <c r="L54" s="86"/>
      <c r="M54" s="86"/>
      <c r="N54" s="86"/>
      <c r="O54" s="86"/>
      <c r="P54" s="86"/>
      <c r="Q54" s="86"/>
      <c r="R54" s="86"/>
      <c r="S54" s="86"/>
      <c r="T54" s="86"/>
      <c r="U54" s="86"/>
      <c r="V54" s="86"/>
      <c r="W54" s="86"/>
      <c r="X54" s="86"/>
      <c r="Y54" s="86"/>
      <c r="Z54" s="86"/>
    </row>
    <row r="55" spans="1:26" ht="12.75" customHeight="1">
      <c r="A55" s="124" t="s">
        <v>388</v>
      </c>
      <c r="B55" s="185" t="s">
        <v>389</v>
      </c>
      <c r="C55" s="180"/>
      <c r="D55" s="180"/>
      <c r="E55" s="181"/>
      <c r="F55" s="149"/>
      <c r="G55" s="86"/>
      <c r="H55" s="86"/>
      <c r="I55" s="86"/>
      <c r="J55" s="86"/>
      <c r="K55" s="86"/>
      <c r="L55" s="86"/>
      <c r="M55" s="86"/>
      <c r="N55" s="86"/>
      <c r="O55" s="86"/>
      <c r="P55" s="86"/>
      <c r="Q55" s="86"/>
      <c r="R55" s="86"/>
      <c r="S55" s="86"/>
      <c r="T55" s="86"/>
      <c r="U55" s="86"/>
      <c r="V55" s="86"/>
      <c r="W55" s="86"/>
      <c r="X55" s="86"/>
      <c r="Y55" s="86"/>
      <c r="Z55" s="86"/>
    </row>
    <row r="56" spans="1:26" ht="12.75" customHeight="1">
      <c r="A56" s="249" t="s">
        <v>390</v>
      </c>
      <c r="B56" s="180"/>
      <c r="C56" s="180"/>
      <c r="D56" s="180"/>
      <c r="E56" s="181"/>
      <c r="F56" s="134">
        <f>SUM(F48:F55)</f>
        <v>0</v>
      </c>
      <c r="G56" s="86"/>
      <c r="H56" s="86"/>
      <c r="I56" s="86"/>
      <c r="J56" s="86"/>
      <c r="K56" s="86"/>
      <c r="L56" s="86"/>
      <c r="M56" s="86"/>
      <c r="N56" s="86"/>
      <c r="O56" s="86"/>
      <c r="P56" s="86"/>
      <c r="Q56" s="86"/>
      <c r="R56" s="86"/>
      <c r="S56" s="86"/>
      <c r="T56" s="86"/>
      <c r="U56" s="86"/>
      <c r="V56" s="86"/>
      <c r="W56" s="86"/>
      <c r="X56" s="86"/>
      <c r="Y56" s="86"/>
      <c r="Z56" s="86"/>
    </row>
    <row r="57" spans="1:26" ht="12.75" customHeight="1">
      <c r="A57" s="254"/>
      <c r="B57" s="255"/>
      <c r="C57" s="255"/>
      <c r="D57" s="255"/>
      <c r="E57" s="255"/>
      <c r="F57" s="256"/>
      <c r="G57" s="86"/>
      <c r="H57" s="86"/>
      <c r="I57" s="86"/>
      <c r="J57" s="86"/>
      <c r="K57" s="86"/>
      <c r="L57" s="86"/>
      <c r="M57" s="86"/>
      <c r="N57" s="86"/>
      <c r="O57" s="86"/>
      <c r="P57" s="86"/>
      <c r="Q57" s="86"/>
      <c r="R57" s="86"/>
      <c r="S57" s="86"/>
      <c r="T57" s="86"/>
      <c r="U57" s="86"/>
      <c r="V57" s="86"/>
      <c r="W57" s="86"/>
      <c r="X57" s="86"/>
      <c r="Y57" s="86"/>
      <c r="Z57" s="86"/>
    </row>
    <row r="58" spans="1:26" ht="15" customHeight="1">
      <c r="A58" s="257" t="s">
        <v>391</v>
      </c>
      <c r="B58" s="180"/>
      <c r="C58" s="180"/>
      <c r="D58" s="180"/>
      <c r="E58" s="180"/>
      <c r="F58" s="181"/>
      <c r="G58" s="86"/>
      <c r="H58" s="86"/>
      <c r="I58" s="86"/>
      <c r="J58" s="86"/>
      <c r="K58" s="86"/>
      <c r="L58" s="86"/>
      <c r="M58" s="86"/>
      <c r="N58" s="86"/>
      <c r="O58" s="86"/>
      <c r="P58" s="86"/>
      <c r="Q58" s="86"/>
      <c r="R58" s="86"/>
      <c r="S58" s="86"/>
      <c r="T58" s="86"/>
      <c r="U58" s="86"/>
      <c r="V58" s="86"/>
      <c r="W58" s="86"/>
      <c r="X58" s="86"/>
      <c r="Y58" s="86"/>
      <c r="Z58" s="86"/>
    </row>
    <row r="59" spans="1:26" ht="12.75" customHeight="1">
      <c r="A59" s="150">
        <v>2</v>
      </c>
      <c r="B59" s="258" t="s">
        <v>392</v>
      </c>
      <c r="C59" s="180"/>
      <c r="D59" s="180"/>
      <c r="E59" s="181"/>
      <c r="F59" s="151" t="s">
        <v>393</v>
      </c>
      <c r="G59" s="86"/>
      <c r="H59" s="86"/>
      <c r="I59" s="86"/>
      <c r="J59" s="86"/>
      <c r="K59" s="86"/>
      <c r="L59" s="86"/>
      <c r="M59" s="86"/>
      <c r="N59" s="86"/>
      <c r="O59" s="86"/>
      <c r="P59" s="86"/>
      <c r="Q59" s="86"/>
      <c r="R59" s="86"/>
      <c r="S59" s="86"/>
      <c r="T59" s="86"/>
      <c r="U59" s="86"/>
      <c r="V59" s="86"/>
      <c r="W59" s="86"/>
      <c r="X59" s="86"/>
      <c r="Y59" s="86"/>
      <c r="Z59" s="86"/>
    </row>
    <row r="60" spans="1:26" ht="12.75" customHeight="1">
      <c r="A60" s="124" t="s">
        <v>394</v>
      </c>
      <c r="B60" s="185" t="s">
        <v>395</v>
      </c>
      <c r="C60" s="180"/>
      <c r="D60" s="180"/>
      <c r="E60" s="181"/>
      <c r="F60" s="152">
        <f>F32</f>
        <v>0</v>
      </c>
      <c r="G60" s="86"/>
      <c r="H60" s="86"/>
      <c r="I60" s="86"/>
      <c r="J60" s="86"/>
      <c r="K60" s="86"/>
      <c r="L60" s="86"/>
      <c r="M60" s="86"/>
      <c r="N60" s="86"/>
      <c r="O60" s="86"/>
      <c r="P60" s="86"/>
      <c r="Q60" s="86"/>
      <c r="R60" s="86"/>
      <c r="S60" s="86"/>
      <c r="T60" s="86"/>
      <c r="U60" s="86"/>
      <c r="V60" s="86"/>
      <c r="W60" s="86"/>
      <c r="X60" s="86"/>
      <c r="Y60" s="86"/>
      <c r="Z60" s="86"/>
    </row>
    <row r="61" spans="1:26" ht="12.75" customHeight="1">
      <c r="A61" s="124" t="s">
        <v>396</v>
      </c>
      <c r="B61" s="185" t="s">
        <v>397</v>
      </c>
      <c r="C61" s="180"/>
      <c r="D61" s="180"/>
      <c r="E61" s="181"/>
      <c r="F61" s="152">
        <f>F44</f>
        <v>0</v>
      </c>
      <c r="G61" s="86"/>
      <c r="H61" s="86"/>
      <c r="I61" s="86"/>
      <c r="J61" s="86"/>
      <c r="K61" s="86"/>
      <c r="L61" s="86"/>
      <c r="M61" s="86"/>
      <c r="N61" s="86"/>
      <c r="O61" s="86"/>
      <c r="P61" s="86"/>
      <c r="Q61" s="86"/>
      <c r="R61" s="86"/>
      <c r="S61" s="86"/>
      <c r="T61" s="86"/>
      <c r="U61" s="86"/>
      <c r="V61" s="86"/>
      <c r="W61" s="86"/>
      <c r="X61" s="86"/>
      <c r="Y61" s="86"/>
      <c r="Z61" s="86"/>
    </row>
    <row r="62" spans="1:26" ht="12.75" customHeight="1">
      <c r="A62" s="124" t="s">
        <v>398</v>
      </c>
      <c r="B62" s="185" t="s">
        <v>399</v>
      </c>
      <c r="C62" s="180"/>
      <c r="D62" s="180"/>
      <c r="E62" s="181"/>
      <c r="F62" s="152">
        <f>+F56</f>
        <v>0</v>
      </c>
      <c r="G62" s="86"/>
      <c r="H62" s="86"/>
      <c r="I62" s="86"/>
      <c r="J62" s="86"/>
      <c r="K62" s="86"/>
      <c r="L62" s="86"/>
      <c r="M62" s="86"/>
      <c r="N62" s="86"/>
      <c r="O62" s="86"/>
      <c r="P62" s="86"/>
      <c r="Q62" s="86"/>
      <c r="R62" s="86"/>
      <c r="S62" s="86"/>
      <c r="T62" s="86"/>
      <c r="U62" s="86"/>
      <c r="V62" s="86"/>
      <c r="W62" s="86"/>
      <c r="X62" s="86"/>
      <c r="Y62" s="86"/>
      <c r="Z62" s="86"/>
    </row>
    <row r="63" spans="1:26" ht="12.75" customHeight="1">
      <c r="A63" s="249" t="s">
        <v>400</v>
      </c>
      <c r="B63" s="180"/>
      <c r="C63" s="180"/>
      <c r="D63" s="180"/>
      <c r="E63" s="181"/>
      <c r="F63" s="153">
        <f>SUM(F60:F62)</f>
        <v>0</v>
      </c>
      <c r="G63" s="86"/>
      <c r="H63" s="86"/>
      <c r="I63" s="86"/>
      <c r="J63" s="86"/>
      <c r="K63" s="86"/>
      <c r="L63" s="86"/>
      <c r="M63" s="86"/>
      <c r="N63" s="86"/>
      <c r="O63" s="86"/>
      <c r="P63" s="86"/>
      <c r="Q63" s="86"/>
      <c r="R63" s="86"/>
      <c r="S63" s="86"/>
      <c r="T63" s="86"/>
      <c r="U63" s="86"/>
      <c r="V63" s="86"/>
      <c r="W63" s="86"/>
      <c r="X63" s="86"/>
      <c r="Y63" s="86"/>
      <c r="Z63" s="86"/>
    </row>
    <row r="64" spans="1:26" ht="12.75" customHeight="1">
      <c r="A64" s="254"/>
      <c r="B64" s="255"/>
      <c r="C64" s="255"/>
      <c r="D64" s="255"/>
      <c r="E64" s="255"/>
      <c r="F64" s="256"/>
      <c r="G64" s="86"/>
      <c r="H64" s="86"/>
      <c r="I64" s="86"/>
      <c r="J64" s="86"/>
      <c r="K64" s="86"/>
      <c r="L64" s="86"/>
      <c r="M64" s="86"/>
      <c r="N64" s="86"/>
      <c r="O64" s="86"/>
      <c r="P64" s="86"/>
      <c r="Q64" s="86"/>
      <c r="R64" s="86"/>
      <c r="S64" s="86"/>
      <c r="T64" s="86"/>
      <c r="U64" s="86"/>
      <c r="V64" s="86"/>
      <c r="W64" s="86"/>
      <c r="X64" s="86"/>
      <c r="Y64" s="86"/>
      <c r="Z64" s="86"/>
    </row>
    <row r="65" spans="1:26" ht="15" customHeight="1">
      <c r="A65" s="154" t="s">
        <v>401</v>
      </c>
      <c r="B65" s="154"/>
      <c r="C65" s="154"/>
      <c r="D65" s="154"/>
      <c r="E65" s="154"/>
      <c r="F65" s="154"/>
      <c r="G65" s="86"/>
      <c r="H65" s="86"/>
      <c r="I65" s="86"/>
      <c r="J65" s="86"/>
      <c r="K65" s="86"/>
      <c r="L65" s="86"/>
      <c r="M65" s="86"/>
      <c r="N65" s="86"/>
      <c r="O65" s="86"/>
      <c r="P65" s="86"/>
      <c r="Q65" s="86"/>
      <c r="R65" s="86"/>
      <c r="S65" s="86"/>
      <c r="T65" s="86"/>
      <c r="U65" s="86"/>
      <c r="V65" s="86"/>
      <c r="W65" s="86"/>
      <c r="X65" s="86"/>
      <c r="Y65" s="86"/>
      <c r="Z65" s="86"/>
    </row>
    <row r="66" spans="1:26" ht="26.25" customHeight="1">
      <c r="A66" s="155">
        <v>3</v>
      </c>
      <c r="B66" s="257" t="s">
        <v>402</v>
      </c>
      <c r="C66" s="180"/>
      <c r="D66" s="181"/>
      <c r="E66" s="136" t="s">
        <v>403</v>
      </c>
      <c r="F66" s="136" t="s">
        <v>404</v>
      </c>
      <c r="G66" s="86"/>
      <c r="H66" s="86"/>
      <c r="I66" s="86"/>
      <c r="J66" s="86"/>
      <c r="K66" s="86"/>
      <c r="L66" s="86"/>
      <c r="M66" s="86"/>
      <c r="N66" s="86"/>
      <c r="O66" s="86"/>
      <c r="P66" s="86"/>
      <c r="Q66" s="86"/>
      <c r="R66" s="86"/>
      <c r="S66" s="86"/>
      <c r="T66" s="86"/>
      <c r="U66" s="86"/>
      <c r="V66" s="86"/>
      <c r="W66" s="86"/>
      <c r="X66" s="86"/>
      <c r="Y66" s="86"/>
      <c r="Z66" s="86"/>
    </row>
    <row r="67" spans="1:26" ht="12.75" customHeight="1">
      <c r="A67" s="124" t="s">
        <v>405</v>
      </c>
      <c r="B67" s="185" t="s">
        <v>406</v>
      </c>
      <c r="C67" s="180"/>
      <c r="D67" s="181"/>
      <c r="E67" s="156">
        <v>4.1999999999999997E-3</v>
      </c>
      <c r="F67" s="132">
        <f t="shared" ref="F67:F72" si="2">+($F$26+$F$32)*E67</f>
        <v>0</v>
      </c>
      <c r="G67" s="86"/>
      <c r="H67" s="86"/>
      <c r="I67" s="86"/>
      <c r="J67" s="86"/>
      <c r="K67" s="86"/>
      <c r="L67" s="86"/>
      <c r="M67" s="86"/>
      <c r="N67" s="86"/>
      <c r="O67" s="86"/>
      <c r="P67" s="86"/>
      <c r="Q67" s="86"/>
      <c r="R67" s="86"/>
      <c r="S67" s="86"/>
      <c r="T67" s="86"/>
      <c r="U67" s="86"/>
      <c r="V67" s="86"/>
      <c r="W67" s="86"/>
      <c r="X67" s="86"/>
      <c r="Y67" s="86"/>
      <c r="Z67" s="86"/>
    </row>
    <row r="68" spans="1:26" ht="12.75" customHeight="1">
      <c r="A68" s="124" t="s">
        <v>407</v>
      </c>
      <c r="B68" s="185" t="s">
        <v>408</v>
      </c>
      <c r="C68" s="180"/>
      <c r="D68" s="181"/>
      <c r="E68" s="156">
        <v>2.9999999999999997E-4</v>
      </c>
      <c r="F68" s="132">
        <f t="shared" si="2"/>
        <v>0</v>
      </c>
      <c r="G68" s="86"/>
      <c r="H68" s="86"/>
      <c r="I68" s="86"/>
      <c r="J68" s="86"/>
      <c r="K68" s="86"/>
      <c r="L68" s="86"/>
      <c r="M68" s="86"/>
      <c r="N68" s="86"/>
      <c r="O68" s="86"/>
      <c r="P68" s="86"/>
      <c r="Q68" s="86"/>
      <c r="R68" s="86"/>
      <c r="S68" s="86"/>
      <c r="T68" s="86"/>
      <c r="U68" s="86"/>
      <c r="V68" s="86"/>
      <c r="W68" s="86"/>
      <c r="X68" s="86"/>
      <c r="Y68" s="86"/>
      <c r="Z68" s="86"/>
    </row>
    <row r="69" spans="1:26" ht="12.75" customHeight="1">
      <c r="A69" s="124" t="s">
        <v>409</v>
      </c>
      <c r="B69" s="185" t="s">
        <v>410</v>
      </c>
      <c r="C69" s="180"/>
      <c r="D69" s="181"/>
      <c r="E69" s="156">
        <v>2.0000000000000001E-4</v>
      </c>
      <c r="F69" s="132">
        <f t="shared" si="2"/>
        <v>0</v>
      </c>
      <c r="G69" s="86"/>
      <c r="H69" s="86"/>
      <c r="I69" s="86"/>
      <c r="J69" s="86"/>
      <c r="K69" s="86"/>
      <c r="L69" s="86"/>
      <c r="M69" s="86"/>
      <c r="N69" s="86"/>
      <c r="O69" s="86"/>
      <c r="P69" s="86"/>
      <c r="Q69" s="86"/>
      <c r="R69" s="86"/>
      <c r="S69" s="86"/>
      <c r="T69" s="86"/>
      <c r="U69" s="86"/>
      <c r="V69" s="86"/>
      <c r="W69" s="86"/>
      <c r="X69" s="86"/>
      <c r="Y69" s="86"/>
      <c r="Z69" s="86"/>
    </row>
    <row r="70" spans="1:26" ht="12.75" customHeight="1">
      <c r="A70" s="124" t="s">
        <v>411</v>
      </c>
      <c r="B70" s="185" t="s">
        <v>412</v>
      </c>
      <c r="C70" s="180"/>
      <c r="D70" s="181"/>
      <c r="E70" s="156">
        <v>1.9400000000000001E-2</v>
      </c>
      <c r="F70" s="132">
        <f t="shared" si="2"/>
        <v>0</v>
      </c>
      <c r="G70" s="86"/>
      <c r="H70" s="86"/>
      <c r="I70" s="86"/>
      <c r="J70" s="86"/>
      <c r="K70" s="86"/>
      <c r="L70" s="86"/>
      <c r="M70" s="86"/>
      <c r="N70" s="86"/>
      <c r="O70" s="86"/>
      <c r="P70" s="86"/>
      <c r="Q70" s="86"/>
      <c r="R70" s="86"/>
      <c r="S70" s="86"/>
      <c r="T70" s="86"/>
      <c r="U70" s="86"/>
      <c r="V70" s="86"/>
      <c r="W70" s="86"/>
      <c r="X70" s="86"/>
      <c r="Y70" s="86"/>
      <c r="Z70" s="86"/>
    </row>
    <row r="71" spans="1:26" ht="12.75" customHeight="1">
      <c r="A71" s="124" t="s">
        <v>413</v>
      </c>
      <c r="B71" s="266" t="s">
        <v>414</v>
      </c>
      <c r="C71" s="180"/>
      <c r="D71" s="181"/>
      <c r="E71" s="156">
        <v>6.8999999999999999E-3</v>
      </c>
      <c r="F71" s="132">
        <f t="shared" si="2"/>
        <v>0</v>
      </c>
      <c r="G71" s="86"/>
      <c r="H71" s="86"/>
      <c r="I71" s="86"/>
      <c r="J71" s="86"/>
      <c r="K71" s="86"/>
      <c r="L71" s="86"/>
      <c r="M71" s="86"/>
      <c r="N71" s="86"/>
      <c r="O71" s="86"/>
      <c r="P71" s="86"/>
      <c r="Q71" s="86"/>
      <c r="R71" s="86"/>
      <c r="S71" s="86"/>
      <c r="T71" s="86"/>
      <c r="U71" s="86"/>
      <c r="V71" s="86"/>
      <c r="W71" s="86"/>
      <c r="X71" s="86"/>
      <c r="Y71" s="86"/>
      <c r="Z71" s="86"/>
    </row>
    <row r="72" spans="1:26" ht="12.75" customHeight="1">
      <c r="A72" s="124" t="s">
        <v>415</v>
      </c>
      <c r="B72" s="185" t="s">
        <v>416</v>
      </c>
      <c r="C72" s="180"/>
      <c r="D72" s="181"/>
      <c r="E72" s="156">
        <v>7.7000000000000002E-3</v>
      </c>
      <c r="F72" s="132">
        <f t="shared" si="2"/>
        <v>0</v>
      </c>
      <c r="G72" s="86"/>
      <c r="H72" s="86"/>
      <c r="I72" s="86"/>
      <c r="J72" s="86"/>
      <c r="K72" s="86"/>
      <c r="L72" s="86"/>
      <c r="M72" s="86"/>
      <c r="N72" s="86"/>
      <c r="O72" s="86"/>
      <c r="P72" s="86"/>
      <c r="Q72" s="86"/>
      <c r="R72" s="86"/>
      <c r="S72" s="86"/>
      <c r="T72" s="86"/>
      <c r="U72" s="86"/>
      <c r="V72" s="86"/>
      <c r="W72" s="86"/>
      <c r="X72" s="86"/>
      <c r="Y72" s="86"/>
      <c r="Z72" s="86"/>
    </row>
    <row r="73" spans="1:26" ht="12.75" customHeight="1">
      <c r="A73" s="249" t="s">
        <v>417</v>
      </c>
      <c r="B73" s="180"/>
      <c r="C73" s="180"/>
      <c r="D73" s="181"/>
      <c r="E73" s="142">
        <f t="shared" ref="E73:F73" si="3">SUM(E67:E72)</f>
        <v>3.8699999999999998E-2</v>
      </c>
      <c r="F73" s="134">
        <f t="shared" si="3"/>
        <v>0</v>
      </c>
      <c r="G73" s="86"/>
      <c r="H73" s="86"/>
      <c r="I73" s="86"/>
      <c r="J73" s="86"/>
      <c r="K73" s="86"/>
      <c r="L73" s="86"/>
      <c r="M73" s="86"/>
      <c r="N73" s="86"/>
      <c r="O73" s="86"/>
      <c r="P73" s="86"/>
      <c r="Q73" s="86"/>
      <c r="R73" s="86"/>
      <c r="S73" s="86"/>
      <c r="T73" s="86"/>
      <c r="U73" s="86"/>
      <c r="V73" s="86"/>
      <c r="W73" s="86"/>
      <c r="X73" s="86"/>
      <c r="Y73" s="86"/>
      <c r="Z73" s="86"/>
    </row>
    <row r="74" spans="1:26" ht="12.7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15" customHeight="1">
      <c r="A75" s="253" t="s">
        <v>418</v>
      </c>
      <c r="B75" s="176"/>
      <c r="C75" s="176"/>
      <c r="D75" s="176"/>
      <c r="E75" s="176"/>
      <c r="F75" s="176"/>
      <c r="G75" s="154"/>
      <c r="H75" s="86"/>
      <c r="I75" s="86"/>
      <c r="J75" s="86"/>
      <c r="K75" s="86"/>
      <c r="L75" s="86"/>
      <c r="M75" s="86"/>
      <c r="N75" s="86"/>
      <c r="O75" s="86"/>
      <c r="P75" s="86"/>
      <c r="Q75" s="86"/>
      <c r="R75" s="86"/>
      <c r="S75" s="86"/>
      <c r="T75" s="86"/>
      <c r="U75" s="86"/>
      <c r="V75" s="86"/>
      <c r="W75" s="86"/>
      <c r="X75" s="86"/>
      <c r="Y75" s="86"/>
      <c r="Z75" s="86"/>
    </row>
    <row r="76" spans="1:26" ht="15" customHeight="1">
      <c r="A76" s="241" t="s">
        <v>419</v>
      </c>
      <c r="B76" s="176"/>
      <c r="C76" s="176"/>
      <c r="D76" s="176"/>
      <c r="E76" s="176"/>
      <c r="F76" s="176"/>
      <c r="G76" s="157"/>
      <c r="H76" s="86"/>
      <c r="I76" s="86"/>
      <c r="J76" s="86"/>
      <c r="K76" s="86"/>
      <c r="L76" s="86"/>
      <c r="M76" s="86"/>
      <c r="N76" s="86"/>
      <c r="O76" s="86"/>
      <c r="P76" s="86"/>
      <c r="Q76" s="86"/>
      <c r="R76" s="86"/>
      <c r="S76" s="86"/>
      <c r="T76" s="86"/>
      <c r="U76" s="86"/>
      <c r="V76" s="86"/>
      <c r="W76" s="86"/>
      <c r="X76" s="86"/>
      <c r="Y76" s="86"/>
      <c r="Z76" s="86"/>
    </row>
    <row r="77" spans="1:26" ht="12.7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24.75" customHeight="1">
      <c r="A78" s="136" t="s">
        <v>420</v>
      </c>
      <c r="B78" s="257" t="s">
        <v>421</v>
      </c>
      <c r="C78" s="180"/>
      <c r="D78" s="181"/>
      <c r="E78" s="136" t="s">
        <v>422</v>
      </c>
      <c r="F78" s="136" t="s">
        <v>423</v>
      </c>
      <c r="G78" s="86"/>
      <c r="H78" s="86"/>
      <c r="I78" s="86"/>
      <c r="J78" s="86"/>
      <c r="K78" s="86"/>
      <c r="L78" s="86"/>
      <c r="M78" s="86"/>
      <c r="N78" s="86"/>
      <c r="O78" s="86"/>
      <c r="P78" s="86"/>
      <c r="Q78" s="86"/>
      <c r="R78" s="86"/>
      <c r="S78" s="86"/>
      <c r="T78" s="86"/>
      <c r="U78" s="86"/>
      <c r="V78" s="86"/>
      <c r="W78" s="86"/>
      <c r="X78" s="86"/>
      <c r="Y78" s="86"/>
      <c r="Z78" s="86"/>
    </row>
    <row r="79" spans="1:26" ht="12.75" customHeight="1">
      <c r="A79" s="124" t="s">
        <v>424</v>
      </c>
      <c r="B79" s="185" t="s">
        <v>425</v>
      </c>
      <c r="C79" s="180"/>
      <c r="D79" s="181"/>
      <c r="E79" s="156">
        <v>8.3299999999999999E-2</v>
      </c>
      <c r="F79" s="132">
        <f t="shared" ref="F79:F84" si="4">+($F$26+$F$32)*E79</f>
        <v>0</v>
      </c>
      <c r="G79" s="86"/>
      <c r="H79" s="86"/>
      <c r="I79" s="86"/>
      <c r="J79" s="86"/>
      <c r="K79" s="86"/>
      <c r="L79" s="86"/>
      <c r="M79" s="86"/>
      <c r="N79" s="86"/>
      <c r="O79" s="86"/>
      <c r="P79" s="86"/>
      <c r="Q79" s="86"/>
      <c r="R79" s="86"/>
      <c r="S79" s="86"/>
      <c r="T79" s="86"/>
      <c r="U79" s="86"/>
      <c r="V79" s="86"/>
      <c r="W79" s="86"/>
      <c r="X79" s="86"/>
      <c r="Y79" s="86"/>
      <c r="Z79" s="86"/>
    </row>
    <row r="80" spans="1:26" ht="12.75" customHeight="1">
      <c r="A80" s="124" t="s">
        <v>426</v>
      </c>
      <c r="B80" s="185" t="s">
        <v>427</v>
      </c>
      <c r="C80" s="180"/>
      <c r="D80" s="181"/>
      <c r="E80" s="156">
        <v>8.2000000000000007E-3</v>
      </c>
      <c r="F80" s="132">
        <f t="shared" si="4"/>
        <v>0</v>
      </c>
      <c r="G80" s="86"/>
      <c r="H80" s="86"/>
      <c r="I80" s="86"/>
      <c r="J80" s="86"/>
      <c r="K80" s="86"/>
      <c r="L80" s="86"/>
      <c r="M80" s="86"/>
      <c r="N80" s="86"/>
      <c r="O80" s="86"/>
      <c r="P80" s="86"/>
      <c r="Q80" s="86"/>
      <c r="R80" s="86"/>
      <c r="S80" s="86"/>
      <c r="T80" s="86"/>
      <c r="U80" s="86"/>
      <c r="V80" s="86"/>
      <c r="W80" s="86"/>
      <c r="X80" s="86"/>
      <c r="Y80" s="86"/>
      <c r="Z80" s="86"/>
    </row>
    <row r="81" spans="1:26" ht="12.75" customHeight="1">
      <c r="A81" s="124" t="s">
        <v>428</v>
      </c>
      <c r="B81" s="185" t="s">
        <v>429</v>
      </c>
      <c r="C81" s="180"/>
      <c r="D81" s="181"/>
      <c r="E81" s="156">
        <v>2.0000000000000001E-4</v>
      </c>
      <c r="F81" s="132">
        <f t="shared" si="4"/>
        <v>0</v>
      </c>
      <c r="G81" s="86"/>
      <c r="H81" s="86"/>
      <c r="I81" s="86"/>
      <c r="J81" s="86"/>
      <c r="K81" s="86"/>
      <c r="L81" s="86"/>
      <c r="M81" s="86"/>
      <c r="N81" s="86"/>
      <c r="O81" s="86"/>
      <c r="P81" s="86"/>
      <c r="Q81" s="86"/>
      <c r="R81" s="86"/>
      <c r="S81" s="86"/>
      <c r="T81" s="86"/>
      <c r="U81" s="86"/>
      <c r="V81" s="86"/>
      <c r="W81" s="86"/>
      <c r="X81" s="86"/>
      <c r="Y81" s="86"/>
      <c r="Z81" s="86"/>
    </row>
    <row r="82" spans="1:26" ht="12.75" customHeight="1">
      <c r="A82" s="124" t="s">
        <v>430</v>
      </c>
      <c r="B82" s="185" t="s">
        <v>431</v>
      </c>
      <c r="C82" s="180"/>
      <c r="D82" s="181"/>
      <c r="E82" s="156">
        <v>2.9999999999999997E-4</v>
      </c>
      <c r="F82" s="132">
        <f t="shared" si="4"/>
        <v>0</v>
      </c>
      <c r="G82" s="86"/>
      <c r="H82" s="86"/>
      <c r="I82" s="86"/>
      <c r="J82" s="86"/>
      <c r="K82" s="86"/>
      <c r="L82" s="86"/>
      <c r="M82" s="86"/>
      <c r="N82" s="86"/>
      <c r="O82" s="86"/>
      <c r="P82" s="86"/>
      <c r="Q82" s="86"/>
      <c r="R82" s="86"/>
      <c r="S82" s="86"/>
      <c r="T82" s="86"/>
      <c r="U82" s="86"/>
      <c r="V82" s="86"/>
      <c r="W82" s="86"/>
      <c r="X82" s="86"/>
      <c r="Y82" s="86"/>
      <c r="Z82" s="86"/>
    </row>
    <row r="83" spans="1:26" ht="12.75" customHeight="1">
      <c r="A83" s="124" t="s">
        <v>432</v>
      </c>
      <c r="B83" s="185" t="s">
        <v>433</v>
      </c>
      <c r="C83" s="180"/>
      <c r="D83" s="181"/>
      <c r="E83" s="156">
        <v>2.9999999999999997E-4</v>
      </c>
      <c r="F83" s="132">
        <f t="shared" si="4"/>
        <v>0</v>
      </c>
      <c r="G83" s="86"/>
      <c r="H83" s="86"/>
      <c r="I83" s="86"/>
      <c r="J83" s="86"/>
      <c r="K83" s="86"/>
      <c r="L83" s="86"/>
      <c r="M83" s="86"/>
      <c r="N83" s="86"/>
      <c r="O83" s="86"/>
      <c r="P83" s="86"/>
      <c r="Q83" s="86"/>
      <c r="R83" s="86"/>
      <c r="S83" s="86"/>
      <c r="T83" s="86"/>
      <c r="U83" s="86"/>
      <c r="V83" s="86"/>
      <c r="W83" s="86"/>
      <c r="X83" s="86"/>
      <c r="Y83" s="86"/>
      <c r="Z83" s="86"/>
    </row>
    <row r="84" spans="1:26" ht="12.75" customHeight="1">
      <c r="A84" s="124" t="s">
        <v>434</v>
      </c>
      <c r="B84" s="185" t="s">
        <v>435</v>
      </c>
      <c r="C84" s="180"/>
      <c r="D84" s="181"/>
      <c r="E84" s="156">
        <v>5.0000000000000001E-3</v>
      </c>
      <c r="F84" s="132">
        <f t="shared" si="4"/>
        <v>0</v>
      </c>
      <c r="G84" s="86"/>
      <c r="H84" s="86"/>
      <c r="I84" s="86"/>
      <c r="J84" s="86"/>
      <c r="K84" s="86"/>
      <c r="L84" s="86"/>
      <c r="M84" s="86"/>
      <c r="N84" s="86"/>
      <c r="O84" s="86"/>
      <c r="P84" s="86"/>
      <c r="Q84" s="86"/>
      <c r="R84" s="86"/>
      <c r="S84" s="86"/>
      <c r="T84" s="86"/>
      <c r="U84" s="86"/>
      <c r="V84" s="86"/>
      <c r="W84" s="86"/>
      <c r="X84" s="86"/>
      <c r="Y84" s="86"/>
      <c r="Z84" s="86"/>
    </row>
    <row r="85" spans="1:26" ht="12.75" customHeight="1">
      <c r="A85" s="249" t="s">
        <v>436</v>
      </c>
      <c r="B85" s="180"/>
      <c r="C85" s="180"/>
      <c r="D85" s="195"/>
      <c r="E85" s="158">
        <f t="shared" ref="E85:F85" si="5">SUM(E79:E84)</f>
        <v>9.7299999999999998E-2</v>
      </c>
      <c r="F85" s="159">
        <f t="shared" si="5"/>
        <v>0</v>
      </c>
      <c r="G85" s="86"/>
      <c r="H85" s="86"/>
      <c r="I85" s="86"/>
      <c r="J85" s="86"/>
      <c r="K85" s="86"/>
      <c r="L85" s="86"/>
      <c r="M85" s="86"/>
      <c r="N85" s="86"/>
      <c r="O85" s="86"/>
      <c r="P85" s="86"/>
      <c r="Q85" s="86"/>
      <c r="R85" s="86"/>
      <c r="S85" s="86"/>
      <c r="T85" s="86"/>
      <c r="U85" s="86"/>
      <c r="V85" s="86"/>
      <c r="W85" s="86"/>
      <c r="X85" s="86"/>
      <c r="Y85" s="86"/>
      <c r="Z85" s="86"/>
    </row>
    <row r="86" spans="1:26" ht="12.75" customHeight="1">
      <c r="A86" s="135"/>
      <c r="B86" s="135"/>
      <c r="C86" s="135"/>
      <c r="D86" s="135"/>
      <c r="E86" s="135"/>
      <c r="F86" s="135"/>
      <c r="G86" s="86"/>
      <c r="H86" s="86"/>
      <c r="I86" s="86"/>
      <c r="J86" s="86"/>
      <c r="K86" s="86"/>
      <c r="L86" s="86"/>
      <c r="M86" s="86"/>
      <c r="N86" s="86"/>
      <c r="O86" s="86"/>
      <c r="P86" s="86"/>
      <c r="Q86" s="86"/>
      <c r="R86" s="86"/>
      <c r="S86" s="86"/>
      <c r="T86" s="86"/>
      <c r="U86" s="86"/>
      <c r="V86" s="86"/>
      <c r="W86" s="86"/>
      <c r="X86" s="86"/>
      <c r="Y86" s="86"/>
      <c r="Z86" s="86"/>
    </row>
    <row r="87" spans="1:26" ht="15" customHeight="1">
      <c r="A87" s="270" t="s">
        <v>437</v>
      </c>
      <c r="B87" s="180"/>
      <c r="C87" s="180"/>
      <c r="D87" s="180"/>
      <c r="E87" s="180"/>
      <c r="F87" s="181"/>
      <c r="G87" s="86"/>
      <c r="H87" s="86"/>
      <c r="I87" s="86"/>
      <c r="J87" s="86"/>
      <c r="K87" s="86"/>
      <c r="L87" s="86"/>
      <c r="M87" s="86"/>
      <c r="N87" s="86"/>
      <c r="O87" s="86"/>
      <c r="P87" s="86"/>
      <c r="Q87" s="86"/>
      <c r="R87" s="86"/>
      <c r="S87" s="86"/>
      <c r="T87" s="86"/>
      <c r="U87" s="86"/>
      <c r="V87" s="86"/>
      <c r="W87" s="86"/>
      <c r="X87" s="86"/>
      <c r="Y87" s="86"/>
      <c r="Z87" s="86"/>
    </row>
    <row r="88" spans="1:26" ht="15" customHeight="1">
      <c r="A88" s="139" t="s">
        <v>438</v>
      </c>
      <c r="B88" s="252" t="s">
        <v>439</v>
      </c>
      <c r="C88" s="180"/>
      <c r="D88" s="180"/>
      <c r="E88" s="181"/>
      <c r="F88" s="136" t="s">
        <v>440</v>
      </c>
      <c r="G88" s="86"/>
      <c r="H88" s="86"/>
      <c r="I88" s="86"/>
      <c r="J88" s="86"/>
      <c r="K88" s="86"/>
      <c r="L88" s="86"/>
      <c r="M88" s="86"/>
      <c r="N88" s="86"/>
      <c r="O88" s="86"/>
      <c r="P88" s="86"/>
      <c r="Q88" s="86"/>
      <c r="R88" s="86"/>
      <c r="S88" s="86"/>
      <c r="T88" s="86"/>
      <c r="U88" s="86"/>
      <c r="V88" s="86"/>
      <c r="W88" s="86"/>
      <c r="X88" s="86"/>
      <c r="Y88" s="86"/>
      <c r="Z88" s="86"/>
    </row>
    <row r="89" spans="1:26" ht="15" customHeight="1">
      <c r="A89" s="124" t="s">
        <v>441</v>
      </c>
      <c r="B89" s="185" t="s">
        <v>442</v>
      </c>
      <c r="C89" s="180"/>
      <c r="D89" s="180"/>
      <c r="E89" s="181"/>
      <c r="F89" s="132">
        <v>0</v>
      </c>
      <c r="G89" s="86"/>
      <c r="H89" s="86"/>
      <c r="I89" s="86"/>
      <c r="J89" s="86"/>
      <c r="K89" s="86"/>
      <c r="L89" s="86"/>
      <c r="M89" s="86"/>
      <c r="N89" s="86"/>
      <c r="O89" s="86"/>
      <c r="P89" s="86"/>
      <c r="Q89" s="86"/>
      <c r="R89" s="86"/>
      <c r="S89" s="86"/>
      <c r="T89" s="86"/>
      <c r="U89" s="86"/>
      <c r="V89" s="86"/>
      <c r="W89" s="86"/>
      <c r="X89" s="86"/>
      <c r="Y89" s="86"/>
      <c r="Z89" s="86"/>
    </row>
    <row r="90" spans="1:26" ht="12.75" customHeight="1">
      <c r="A90" s="249" t="s">
        <v>443</v>
      </c>
      <c r="B90" s="180"/>
      <c r="C90" s="180"/>
      <c r="D90" s="180"/>
      <c r="E90" s="181"/>
      <c r="F90" s="160"/>
      <c r="G90" s="86"/>
      <c r="H90" s="86"/>
      <c r="I90" s="86"/>
      <c r="J90" s="86"/>
      <c r="K90" s="86"/>
      <c r="L90" s="86"/>
      <c r="M90" s="86"/>
      <c r="N90" s="86"/>
      <c r="O90" s="86"/>
      <c r="P90" s="86"/>
      <c r="Q90" s="86"/>
      <c r="R90" s="86"/>
      <c r="S90" s="86"/>
      <c r="T90" s="86"/>
      <c r="U90" s="86"/>
      <c r="V90" s="86"/>
      <c r="W90" s="86"/>
      <c r="X90" s="86"/>
      <c r="Y90" s="86"/>
      <c r="Z90" s="86"/>
    </row>
    <row r="91" spans="1:26" ht="12.75" customHeight="1">
      <c r="A91" s="135"/>
      <c r="B91" s="135"/>
      <c r="C91" s="135"/>
      <c r="D91" s="135"/>
      <c r="E91" s="135"/>
      <c r="F91" s="135"/>
      <c r="G91" s="86"/>
      <c r="H91" s="86"/>
      <c r="I91" s="86"/>
      <c r="J91" s="86"/>
      <c r="K91" s="86"/>
      <c r="L91" s="86"/>
      <c r="M91" s="86"/>
      <c r="N91" s="86"/>
      <c r="O91" s="86"/>
      <c r="P91" s="86"/>
      <c r="Q91" s="86"/>
      <c r="R91" s="86"/>
      <c r="S91" s="86"/>
      <c r="T91" s="86"/>
      <c r="U91" s="86"/>
      <c r="V91" s="86"/>
      <c r="W91" s="86"/>
      <c r="X91" s="86"/>
      <c r="Y91" s="86"/>
      <c r="Z91" s="86"/>
    </row>
    <row r="92" spans="1:26" ht="15" customHeight="1">
      <c r="A92" s="253" t="s">
        <v>444</v>
      </c>
      <c r="B92" s="176"/>
      <c r="C92" s="176"/>
      <c r="D92" s="176"/>
      <c r="E92" s="176"/>
      <c r="F92" s="176"/>
      <c r="G92" s="86"/>
      <c r="H92" s="86"/>
      <c r="I92" s="86"/>
      <c r="J92" s="86"/>
      <c r="K92" s="86"/>
      <c r="L92" s="86"/>
      <c r="M92" s="86"/>
      <c r="N92" s="86"/>
      <c r="O92" s="86"/>
      <c r="P92" s="86"/>
      <c r="Q92" s="86"/>
      <c r="R92" s="86"/>
      <c r="S92" s="86"/>
      <c r="T92" s="86"/>
      <c r="U92" s="86"/>
      <c r="V92" s="86"/>
      <c r="W92" s="86"/>
      <c r="X92" s="86"/>
      <c r="Y92" s="86"/>
      <c r="Z92" s="86"/>
    </row>
    <row r="93" spans="1:26" ht="15" customHeight="1">
      <c r="A93" s="139">
        <v>4</v>
      </c>
      <c r="B93" s="252" t="s">
        <v>445</v>
      </c>
      <c r="C93" s="180"/>
      <c r="D93" s="180"/>
      <c r="E93" s="181"/>
      <c r="F93" s="136" t="s">
        <v>446</v>
      </c>
      <c r="G93" s="86"/>
      <c r="H93" s="86"/>
      <c r="I93" s="86"/>
      <c r="J93" s="86"/>
      <c r="K93" s="86"/>
      <c r="L93" s="86"/>
      <c r="M93" s="86"/>
      <c r="N93" s="86"/>
      <c r="O93" s="86"/>
      <c r="P93" s="86"/>
      <c r="Q93" s="86"/>
      <c r="R93" s="86"/>
      <c r="S93" s="86"/>
      <c r="T93" s="86"/>
      <c r="U93" s="86"/>
      <c r="V93" s="86"/>
      <c r="W93" s="86"/>
      <c r="X93" s="86"/>
      <c r="Y93" s="86"/>
      <c r="Z93" s="86"/>
    </row>
    <row r="94" spans="1:26" ht="15" customHeight="1">
      <c r="A94" s="161" t="s">
        <v>447</v>
      </c>
      <c r="B94" s="185" t="s">
        <v>448</v>
      </c>
      <c r="C94" s="180"/>
      <c r="D94" s="180"/>
      <c r="E94" s="181"/>
      <c r="F94" s="132">
        <f>+F85</f>
        <v>0</v>
      </c>
      <c r="G94" s="86"/>
      <c r="H94" s="86"/>
      <c r="I94" s="86"/>
      <c r="J94" s="86"/>
      <c r="K94" s="86"/>
      <c r="L94" s="86"/>
      <c r="M94" s="86"/>
      <c r="N94" s="86"/>
      <c r="O94" s="86"/>
      <c r="P94" s="86"/>
      <c r="Q94" s="86"/>
      <c r="R94" s="86"/>
      <c r="S94" s="86"/>
      <c r="T94" s="86"/>
      <c r="U94" s="86"/>
      <c r="V94" s="86"/>
      <c r="W94" s="86"/>
      <c r="X94" s="86"/>
      <c r="Y94" s="86"/>
      <c r="Z94" s="86"/>
    </row>
    <row r="95" spans="1:26" ht="15" customHeight="1">
      <c r="A95" s="161" t="s">
        <v>449</v>
      </c>
      <c r="B95" s="185" t="s">
        <v>450</v>
      </c>
      <c r="C95" s="180"/>
      <c r="D95" s="180"/>
      <c r="E95" s="181"/>
      <c r="F95" s="132">
        <v>0</v>
      </c>
      <c r="G95" s="86"/>
      <c r="H95" s="86"/>
      <c r="I95" s="86"/>
      <c r="J95" s="86"/>
      <c r="K95" s="86"/>
      <c r="L95" s="86"/>
      <c r="M95" s="86"/>
      <c r="N95" s="86"/>
      <c r="O95" s="86"/>
      <c r="P95" s="86"/>
      <c r="Q95" s="86"/>
      <c r="R95" s="86"/>
      <c r="S95" s="86"/>
      <c r="T95" s="86"/>
      <c r="U95" s="86"/>
      <c r="V95" s="86"/>
      <c r="W95" s="86"/>
      <c r="X95" s="86"/>
      <c r="Y95" s="86"/>
      <c r="Z95" s="86"/>
    </row>
    <row r="96" spans="1:26" ht="12.75" customHeight="1">
      <c r="A96" s="249" t="s">
        <v>451</v>
      </c>
      <c r="B96" s="180"/>
      <c r="C96" s="180"/>
      <c r="D96" s="180"/>
      <c r="E96" s="181"/>
      <c r="F96" s="134">
        <f>SUM(F94:F95)</f>
        <v>0</v>
      </c>
      <c r="G96" s="86"/>
      <c r="H96" s="86"/>
      <c r="I96" s="86"/>
      <c r="J96" s="86"/>
      <c r="K96" s="86"/>
      <c r="L96" s="86"/>
      <c r="M96" s="86"/>
      <c r="N96" s="86"/>
      <c r="O96" s="86"/>
      <c r="P96" s="86"/>
      <c r="Q96" s="86"/>
      <c r="R96" s="86"/>
      <c r="S96" s="86"/>
      <c r="T96" s="86"/>
      <c r="U96" s="86"/>
      <c r="V96" s="86"/>
      <c r="W96" s="86"/>
      <c r="X96" s="86"/>
      <c r="Y96" s="86"/>
      <c r="Z96" s="86"/>
    </row>
    <row r="97" spans="1:26" ht="12.75" customHeight="1">
      <c r="A97" s="247"/>
      <c r="B97" s="176"/>
      <c r="C97" s="176"/>
      <c r="D97" s="176"/>
      <c r="E97" s="176"/>
      <c r="F97" s="86"/>
      <c r="G97" s="86"/>
      <c r="H97" s="86"/>
      <c r="I97" s="86"/>
      <c r="J97" s="86"/>
      <c r="K97" s="86"/>
      <c r="L97" s="86"/>
      <c r="M97" s="86"/>
      <c r="N97" s="86"/>
      <c r="O97" s="86"/>
      <c r="P97" s="86"/>
      <c r="Q97" s="86"/>
      <c r="R97" s="86"/>
      <c r="S97" s="86"/>
      <c r="T97" s="86"/>
      <c r="U97" s="86"/>
      <c r="V97" s="86"/>
      <c r="W97" s="86"/>
      <c r="X97" s="86"/>
      <c r="Y97" s="86"/>
      <c r="Z97" s="86"/>
    </row>
    <row r="98" spans="1:26" ht="15" customHeight="1">
      <c r="A98" s="252" t="s">
        <v>452</v>
      </c>
      <c r="B98" s="180"/>
      <c r="C98" s="180"/>
      <c r="D98" s="180"/>
      <c r="E98" s="180"/>
      <c r="F98" s="181"/>
      <c r="G98" s="86"/>
      <c r="H98" s="86"/>
      <c r="I98" s="86"/>
      <c r="J98" s="86"/>
      <c r="K98" s="86"/>
      <c r="L98" s="86"/>
      <c r="M98" s="86"/>
      <c r="N98" s="86"/>
      <c r="O98" s="86"/>
      <c r="P98" s="86"/>
      <c r="Q98" s="86"/>
      <c r="R98" s="86"/>
      <c r="S98" s="86"/>
      <c r="T98" s="86"/>
      <c r="U98" s="86"/>
      <c r="V98" s="86"/>
      <c r="W98" s="86"/>
      <c r="X98" s="86"/>
      <c r="Y98" s="86"/>
      <c r="Z98" s="86"/>
    </row>
    <row r="99" spans="1:26" ht="12.75" customHeight="1">
      <c r="A99" s="150">
        <v>5</v>
      </c>
      <c r="B99" s="258" t="s">
        <v>453</v>
      </c>
      <c r="C99" s="180"/>
      <c r="D99" s="180"/>
      <c r="E99" s="181"/>
      <c r="F99" s="151" t="s">
        <v>454</v>
      </c>
      <c r="G99" s="86"/>
      <c r="H99" s="86"/>
      <c r="I99" s="86"/>
      <c r="J99" s="86"/>
      <c r="K99" s="86"/>
      <c r="L99" s="86"/>
      <c r="M99" s="86"/>
      <c r="N99" s="86"/>
      <c r="O99" s="86"/>
      <c r="P99" s="86"/>
      <c r="Q99" s="86"/>
      <c r="R99" s="86"/>
      <c r="S99" s="86"/>
      <c r="T99" s="86"/>
      <c r="U99" s="86"/>
      <c r="V99" s="86"/>
      <c r="W99" s="86"/>
      <c r="X99" s="86"/>
      <c r="Y99" s="86"/>
      <c r="Z99" s="86"/>
    </row>
    <row r="100" spans="1:26" ht="12.75" customHeight="1">
      <c r="A100" s="124" t="s">
        <v>455</v>
      </c>
      <c r="B100" s="185" t="s">
        <v>456</v>
      </c>
      <c r="C100" s="180"/>
      <c r="D100" s="180"/>
      <c r="E100" s="181"/>
      <c r="F100" s="132"/>
      <c r="G100" s="86"/>
      <c r="H100" s="86"/>
      <c r="I100" s="86"/>
      <c r="J100" s="86"/>
      <c r="K100" s="86"/>
      <c r="L100" s="86"/>
      <c r="M100" s="86"/>
      <c r="N100" s="86"/>
      <c r="O100" s="86"/>
      <c r="P100" s="86"/>
      <c r="Q100" s="86"/>
      <c r="R100" s="86"/>
      <c r="S100" s="86"/>
      <c r="T100" s="86"/>
      <c r="U100" s="86"/>
      <c r="V100" s="86"/>
      <c r="W100" s="86"/>
      <c r="X100" s="86"/>
      <c r="Y100" s="86"/>
      <c r="Z100" s="86"/>
    </row>
    <row r="101" spans="1:26" ht="12.75" customHeight="1">
      <c r="A101" s="124" t="s">
        <v>457</v>
      </c>
      <c r="B101" s="185" t="s">
        <v>458</v>
      </c>
      <c r="C101" s="180"/>
      <c r="D101" s="180"/>
      <c r="E101" s="181"/>
      <c r="F101" s="132"/>
      <c r="G101" s="86"/>
      <c r="H101" s="86"/>
      <c r="I101" s="86"/>
      <c r="J101" s="86"/>
      <c r="K101" s="86"/>
      <c r="L101" s="86"/>
      <c r="M101" s="86"/>
      <c r="N101" s="86"/>
      <c r="O101" s="86"/>
      <c r="P101" s="86"/>
      <c r="Q101" s="86"/>
      <c r="R101" s="86"/>
      <c r="S101" s="86"/>
      <c r="T101" s="86"/>
      <c r="U101" s="86"/>
      <c r="V101" s="86"/>
      <c r="W101" s="86"/>
      <c r="X101" s="86"/>
      <c r="Y101" s="86"/>
      <c r="Z101" s="86"/>
    </row>
    <row r="102" spans="1:26" ht="12.75" customHeight="1">
      <c r="A102" s="124" t="s">
        <v>459</v>
      </c>
      <c r="B102" s="185" t="s">
        <v>460</v>
      </c>
      <c r="C102" s="180"/>
      <c r="D102" s="180"/>
      <c r="E102" s="181"/>
      <c r="F102" s="132"/>
      <c r="G102" s="86"/>
      <c r="H102" s="86"/>
      <c r="I102" s="86"/>
      <c r="J102" s="86"/>
      <c r="K102" s="86"/>
      <c r="L102" s="86"/>
      <c r="M102" s="86"/>
      <c r="N102" s="86"/>
      <c r="O102" s="86"/>
      <c r="P102" s="86"/>
      <c r="Q102" s="86"/>
      <c r="R102" s="86"/>
      <c r="S102" s="86"/>
      <c r="T102" s="86"/>
      <c r="U102" s="86"/>
      <c r="V102" s="86"/>
      <c r="W102" s="86"/>
      <c r="X102" s="86"/>
      <c r="Y102" s="86"/>
      <c r="Z102" s="86"/>
    </row>
    <row r="103" spans="1:26" ht="12.75" customHeight="1">
      <c r="A103" s="124" t="s">
        <v>461</v>
      </c>
      <c r="B103" s="185" t="s">
        <v>462</v>
      </c>
      <c r="C103" s="180"/>
      <c r="D103" s="180"/>
      <c r="E103" s="181"/>
      <c r="F103" s="132"/>
      <c r="G103" s="86"/>
      <c r="H103" s="86"/>
      <c r="I103" s="86"/>
      <c r="J103" s="86"/>
      <c r="K103" s="86"/>
      <c r="L103" s="86"/>
      <c r="M103" s="86"/>
      <c r="N103" s="86"/>
      <c r="O103" s="86"/>
      <c r="P103" s="86"/>
      <c r="Q103" s="86"/>
      <c r="R103" s="86"/>
      <c r="S103" s="86"/>
      <c r="T103" s="86"/>
      <c r="U103" s="86"/>
      <c r="V103" s="86"/>
      <c r="W103" s="86"/>
      <c r="X103" s="86"/>
      <c r="Y103" s="86"/>
      <c r="Z103" s="86"/>
    </row>
    <row r="104" spans="1:26" ht="12.75" customHeight="1">
      <c r="A104" s="249" t="s">
        <v>463</v>
      </c>
      <c r="B104" s="180"/>
      <c r="C104" s="180"/>
      <c r="D104" s="180"/>
      <c r="E104" s="181"/>
      <c r="F104" s="134">
        <f>SUM(F100:F103)</f>
        <v>0</v>
      </c>
      <c r="G104" s="86"/>
      <c r="H104" s="86"/>
      <c r="I104" s="86"/>
      <c r="J104" s="86"/>
      <c r="K104" s="86"/>
      <c r="L104" s="86"/>
      <c r="M104" s="86"/>
      <c r="N104" s="86"/>
      <c r="O104" s="86"/>
      <c r="P104" s="86"/>
      <c r="Q104" s="86"/>
      <c r="R104" s="86"/>
      <c r="S104" s="86"/>
      <c r="T104" s="86"/>
      <c r="U104" s="86"/>
      <c r="V104" s="86"/>
      <c r="W104" s="86"/>
      <c r="X104" s="86"/>
      <c r="Y104" s="86"/>
      <c r="Z104" s="86"/>
    </row>
    <row r="105" spans="1:26"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15" customHeight="1">
      <c r="A106" s="265" t="s">
        <v>464</v>
      </c>
      <c r="B106" s="211"/>
      <c r="C106" s="211"/>
      <c r="D106" s="211"/>
      <c r="E106" s="211"/>
      <c r="F106" s="211"/>
      <c r="G106" s="86"/>
      <c r="H106" s="86"/>
      <c r="I106" s="86"/>
      <c r="J106" s="86"/>
      <c r="K106" s="86"/>
      <c r="L106" s="86"/>
      <c r="M106" s="86"/>
      <c r="N106" s="86"/>
      <c r="O106" s="86"/>
      <c r="P106" s="86"/>
      <c r="Q106" s="86"/>
      <c r="R106" s="86"/>
      <c r="S106" s="86"/>
      <c r="T106" s="86"/>
      <c r="U106" s="86"/>
      <c r="V106" s="86"/>
      <c r="W106" s="86"/>
      <c r="X106" s="86"/>
      <c r="Y106" s="86"/>
      <c r="Z106" s="86"/>
    </row>
    <row r="107" spans="1:26" ht="15" customHeight="1">
      <c r="A107" s="155">
        <v>6</v>
      </c>
      <c r="B107" s="257" t="s">
        <v>465</v>
      </c>
      <c r="C107" s="180"/>
      <c r="D107" s="181"/>
      <c r="E107" s="136" t="s">
        <v>466</v>
      </c>
      <c r="F107" s="136" t="s">
        <v>467</v>
      </c>
      <c r="G107" s="86"/>
      <c r="H107" s="86"/>
      <c r="I107" s="86"/>
      <c r="J107" s="86"/>
      <c r="K107" s="86"/>
      <c r="L107" s="86"/>
      <c r="M107" s="86"/>
      <c r="N107" s="86"/>
      <c r="O107" s="86"/>
      <c r="P107" s="86"/>
      <c r="Q107" s="86"/>
      <c r="R107" s="86"/>
      <c r="S107" s="86"/>
      <c r="T107" s="86"/>
      <c r="U107" s="86"/>
      <c r="V107" s="86"/>
      <c r="W107" s="86"/>
      <c r="X107" s="86"/>
      <c r="Y107" s="86"/>
      <c r="Z107" s="86"/>
    </row>
    <row r="108" spans="1:26" ht="12.75" customHeight="1">
      <c r="A108" s="124" t="s">
        <v>468</v>
      </c>
      <c r="B108" s="185" t="s">
        <v>469</v>
      </c>
      <c r="C108" s="180"/>
      <c r="D108" s="181"/>
      <c r="E108" s="156">
        <v>0</v>
      </c>
      <c r="F108" s="132">
        <f>+E108*F125</f>
        <v>0</v>
      </c>
      <c r="G108" s="86"/>
      <c r="H108" s="86"/>
      <c r="I108" s="86"/>
      <c r="J108" s="86"/>
      <c r="K108" s="86"/>
      <c r="L108" s="86"/>
      <c r="M108" s="86"/>
      <c r="N108" s="86"/>
      <c r="O108" s="86"/>
      <c r="P108" s="86"/>
      <c r="Q108" s="86"/>
      <c r="R108" s="86"/>
      <c r="S108" s="86"/>
      <c r="T108" s="86"/>
      <c r="U108" s="86"/>
      <c r="V108" s="86"/>
      <c r="W108" s="86"/>
      <c r="X108" s="86"/>
      <c r="Y108" s="86"/>
      <c r="Z108" s="86"/>
    </row>
    <row r="109" spans="1:26" ht="12.75" customHeight="1">
      <c r="A109" s="124" t="s">
        <v>470</v>
      </c>
      <c r="B109" s="185" t="s">
        <v>471</v>
      </c>
      <c r="C109" s="180"/>
      <c r="D109" s="181"/>
      <c r="E109" s="156">
        <v>0</v>
      </c>
      <c r="F109" s="132">
        <f>+E109*$F$125</f>
        <v>0</v>
      </c>
      <c r="G109" s="86"/>
      <c r="H109" s="86"/>
      <c r="I109" s="86"/>
      <c r="J109" s="86"/>
      <c r="K109" s="86"/>
      <c r="L109" s="86"/>
      <c r="M109" s="86"/>
      <c r="N109" s="86"/>
      <c r="O109" s="86"/>
      <c r="P109" s="86"/>
      <c r="Q109" s="86"/>
      <c r="R109" s="86"/>
      <c r="S109" s="86"/>
      <c r="T109" s="86"/>
      <c r="U109" s="86"/>
      <c r="V109" s="86"/>
      <c r="W109" s="86"/>
      <c r="X109" s="86"/>
      <c r="Y109" s="86"/>
      <c r="Z109" s="86"/>
    </row>
    <row r="110" spans="1:26" ht="12.75" customHeight="1">
      <c r="A110" s="267" t="s">
        <v>472</v>
      </c>
      <c r="B110" s="185" t="s">
        <v>473</v>
      </c>
      <c r="C110" s="180"/>
      <c r="D110" s="181"/>
      <c r="E110" s="156"/>
      <c r="F110" s="162">
        <v>0</v>
      </c>
      <c r="G110" s="86"/>
      <c r="H110" s="86"/>
      <c r="I110" s="86"/>
      <c r="J110" s="86"/>
      <c r="K110" s="86"/>
      <c r="L110" s="86"/>
      <c r="M110" s="86"/>
      <c r="N110" s="86"/>
      <c r="O110" s="86"/>
      <c r="P110" s="86"/>
      <c r="Q110" s="86"/>
      <c r="R110" s="86"/>
      <c r="S110" s="86"/>
      <c r="T110" s="86"/>
      <c r="U110" s="86"/>
      <c r="V110" s="86"/>
      <c r="W110" s="86"/>
      <c r="X110" s="86"/>
      <c r="Y110" s="86"/>
      <c r="Z110" s="86"/>
    </row>
    <row r="111" spans="1:26" ht="12.75" customHeight="1">
      <c r="A111" s="268"/>
      <c r="B111" s="185" t="s">
        <v>474</v>
      </c>
      <c r="C111" s="180"/>
      <c r="D111" s="181"/>
      <c r="E111" s="156">
        <v>6.4999999999999997E-3</v>
      </c>
      <c r="F111" s="132">
        <f t="shared" ref="F111:F113" si="6">+E111*$F$125</f>
        <v>0</v>
      </c>
      <c r="G111" s="86"/>
      <c r="H111" s="86"/>
      <c r="I111" s="86"/>
      <c r="J111" s="86"/>
      <c r="K111" s="86"/>
      <c r="L111" s="86"/>
      <c r="M111" s="86"/>
      <c r="N111" s="86"/>
      <c r="O111" s="86"/>
      <c r="P111" s="86"/>
      <c r="Q111" s="86"/>
      <c r="R111" s="86"/>
      <c r="S111" s="86"/>
      <c r="T111" s="86"/>
      <c r="U111" s="86"/>
      <c r="V111" s="86"/>
      <c r="W111" s="86"/>
      <c r="X111" s="86"/>
      <c r="Y111" s="86"/>
      <c r="Z111" s="86"/>
    </row>
    <row r="112" spans="1:26" ht="12.75" customHeight="1">
      <c r="A112" s="268"/>
      <c r="B112" s="185" t="s">
        <v>475</v>
      </c>
      <c r="C112" s="180"/>
      <c r="D112" s="181"/>
      <c r="E112" s="156">
        <v>0.03</v>
      </c>
      <c r="F112" s="132">
        <f t="shared" si="6"/>
        <v>0</v>
      </c>
      <c r="G112" s="86"/>
      <c r="H112" s="86"/>
      <c r="I112" s="86"/>
      <c r="J112" s="86"/>
      <c r="K112" s="86"/>
      <c r="L112" s="86"/>
      <c r="M112" s="86"/>
      <c r="N112" s="86"/>
      <c r="O112" s="86"/>
      <c r="P112" s="86"/>
      <c r="Q112" s="86"/>
      <c r="R112" s="86"/>
      <c r="S112" s="86"/>
      <c r="T112" s="86"/>
      <c r="U112" s="86"/>
      <c r="V112" s="86"/>
      <c r="W112" s="86"/>
      <c r="X112" s="86"/>
      <c r="Y112" s="86"/>
      <c r="Z112" s="86"/>
    </row>
    <row r="113" spans="1:26" ht="12.75" customHeight="1">
      <c r="A113" s="269"/>
      <c r="B113" s="185" t="s">
        <v>476</v>
      </c>
      <c r="C113" s="180"/>
      <c r="D113" s="181"/>
      <c r="E113" s="156">
        <v>0.05</v>
      </c>
      <c r="F113" s="132">
        <f t="shared" si="6"/>
        <v>0</v>
      </c>
      <c r="G113" s="86"/>
      <c r="H113" s="86"/>
      <c r="I113" s="86"/>
      <c r="J113" s="86"/>
      <c r="K113" s="86"/>
      <c r="L113" s="86"/>
      <c r="M113" s="86"/>
      <c r="N113" s="86"/>
      <c r="O113" s="86"/>
      <c r="P113" s="86"/>
      <c r="Q113" s="86"/>
      <c r="R113" s="86"/>
      <c r="S113" s="86"/>
      <c r="T113" s="86"/>
      <c r="U113" s="86"/>
      <c r="V113" s="86"/>
      <c r="W113" s="86"/>
      <c r="X113" s="86"/>
      <c r="Y113" s="86"/>
      <c r="Z113" s="86"/>
    </row>
    <row r="114" spans="1:26" ht="12.75" customHeight="1">
      <c r="A114" s="249" t="s">
        <v>477</v>
      </c>
      <c r="B114" s="180"/>
      <c r="C114" s="180"/>
      <c r="D114" s="195"/>
      <c r="E114" s="158">
        <f>SUM(E113+E112+E111+E109+E108)</f>
        <v>8.6500000000000007E-2</v>
      </c>
      <c r="F114" s="134">
        <f>SUM(F108:F113)</f>
        <v>0</v>
      </c>
      <c r="G114" s="86"/>
      <c r="H114" s="86"/>
      <c r="I114" s="86"/>
      <c r="J114" s="86"/>
      <c r="K114" s="86"/>
      <c r="L114" s="86"/>
      <c r="M114" s="86"/>
      <c r="N114" s="86"/>
      <c r="O114" s="86"/>
      <c r="P114" s="86"/>
      <c r="Q114" s="86"/>
      <c r="R114" s="86"/>
      <c r="S114" s="86"/>
      <c r="T114" s="86"/>
      <c r="U114" s="86"/>
      <c r="V114" s="86"/>
      <c r="W114" s="86"/>
      <c r="X114" s="86"/>
      <c r="Y114" s="86"/>
      <c r="Z114" s="86"/>
    </row>
    <row r="115" spans="1:26" ht="12.75" customHeight="1">
      <c r="A115" s="135"/>
      <c r="B115" s="135"/>
      <c r="C115" s="135"/>
      <c r="D115" s="135"/>
      <c r="E115" s="135"/>
      <c r="F115" s="135"/>
      <c r="G115" s="86"/>
      <c r="H115" s="86"/>
      <c r="I115" s="86"/>
      <c r="J115" s="86"/>
      <c r="K115" s="86"/>
      <c r="L115" s="86"/>
      <c r="M115" s="86"/>
      <c r="N115" s="86"/>
      <c r="O115" s="86"/>
      <c r="P115" s="86"/>
      <c r="Q115" s="86"/>
      <c r="R115" s="86"/>
      <c r="S115" s="86"/>
      <c r="T115" s="86"/>
      <c r="U115" s="86"/>
      <c r="V115" s="86"/>
      <c r="W115" s="86"/>
      <c r="X115" s="86"/>
      <c r="Y115" s="86"/>
      <c r="Z115" s="86"/>
    </row>
    <row r="116" spans="1:26" ht="15" customHeight="1">
      <c r="A116" s="265" t="s">
        <v>478</v>
      </c>
      <c r="B116" s="211"/>
      <c r="C116" s="211"/>
      <c r="D116" s="211"/>
      <c r="E116" s="211"/>
      <c r="F116" s="211"/>
      <c r="G116" s="86"/>
      <c r="H116" s="86"/>
      <c r="I116" s="86"/>
      <c r="J116" s="86"/>
      <c r="K116" s="86"/>
      <c r="L116" s="86"/>
      <c r="M116" s="86"/>
      <c r="N116" s="86"/>
      <c r="O116" s="86"/>
      <c r="P116" s="86"/>
      <c r="Q116" s="86"/>
      <c r="R116" s="86"/>
      <c r="S116" s="86"/>
      <c r="T116" s="86"/>
      <c r="U116" s="86"/>
      <c r="V116" s="86"/>
      <c r="W116" s="86"/>
      <c r="X116" s="86"/>
      <c r="Y116" s="86"/>
      <c r="Z116" s="86"/>
    </row>
    <row r="117" spans="1:26" ht="15" customHeight="1">
      <c r="A117" s="252" t="s">
        <v>479</v>
      </c>
      <c r="B117" s="180"/>
      <c r="C117" s="180"/>
      <c r="D117" s="180"/>
      <c r="E117" s="181"/>
      <c r="F117" s="136" t="s">
        <v>480</v>
      </c>
      <c r="G117" s="86"/>
      <c r="H117" s="86"/>
      <c r="I117" s="86"/>
      <c r="J117" s="86"/>
      <c r="K117" s="86"/>
      <c r="L117" s="86"/>
      <c r="M117" s="86"/>
      <c r="N117" s="86"/>
      <c r="O117" s="86"/>
      <c r="P117" s="86"/>
      <c r="Q117" s="86"/>
      <c r="R117" s="86"/>
      <c r="S117" s="86"/>
      <c r="T117" s="86"/>
      <c r="U117" s="86"/>
      <c r="V117" s="86"/>
      <c r="W117" s="86"/>
      <c r="X117" s="86"/>
      <c r="Y117" s="86"/>
      <c r="Z117" s="86"/>
    </row>
    <row r="118" spans="1:26" ht="12.75" customHeight="1">
      <c r="A118" s="124" t="s">
        <v>481</v>
      </c>
      <c r="B118" s="185" t="s">
        <v>482</v>
      </c>
      <c r="C118" s="180"/>
      <c r="D118" s="180"/>
      <c r="E118" s="181"/>
      <c r="F118" s="132">
        <f>F26</f>
        <v>0</v>
      </c>
      <c r="G118" s="86"/>
      <c r="H118" s="86"/>
      <c r="I118" s="86"/>
      <c r="J118" s="86"/>
      <c r="K118" s="86"/>
      <c r="L118" s="86"/>
      <c r="M118" s="86"/>
      <c r="N118" s="86"/>
      <c r="O118" s="86"/>
      <c r="P118" s="86"/>
      <c r="Q118" s="86"/>
      <c r="R118" s="86"/>
      <c r="S118" s="86"/>
      <c r="T118" s="86"/>
      <c r="U118" s="86"/>
      <c r="V118" s="86"/>
      <c r="W118" s="86"/>
      <c r="X118" s="86"/>
      <c r="Y118" s="86"/>
      <c r="Z118" s="86"/>
    </row>
    <row r="119" spans="1:26" ht="12.75" customHeight="1">
      <c r="A119" s="124" t="s">
        <v>483</v>
      </c>
      <c r="B119" s="185" t="s">
        <v>484</v>
      </c>
      <c r="C119" s="180"/>
      <c r="D119" s="180"/>
      <c r="E119" s="181"/>
      <c r="F119" s="132">
        <f>F63</f>
        <v>0</v>
      </c>
      <c r="G119" s="86"/>
      <c r="H119" s="86"/>
      <c r="I119" s="86"/>
      <c r="J119" s="86"/>
      <c r="K119" s="86"/>
      <c r="L119" s="86"/>
      <c r="M119" s="86"/>
      <c r="N119" s="86"/>
      <c r="O119" s="86"/>
      <c r="P119" s="86"/>
      <c r="Q119" s="86"/>
      <c r="R119" s="86"/>
      <c r="S119" s="86"/>
      <c r="T119" s="86"/>
      <c r="U119" s="86"/>
      <c r="V119" s="86"/>
      <c r="W119" s="86"/>
      <c r="X119" s="86"/>
      <c r="Y119" s="86"/>
      <c r="Z119" s="86"/>
    </row>
    <row r="120" spans="1:26" ht="12.75" customHeight="1">
      <c r="A120" s="124" t="s">
        <v>485</v>
      </c>
      <c r="B120" s="185" t="s">
        <v>486</v>
      </c>
      <c r="C120" s="180"/>
      <c r="D120" s="180"/>
      <c r="E120" s="181"/>
      <c r="F120" s="132">
        <f>F73</f>
        <v>0</v>
      </c>
      <c r="G120" s="86"/>
      <c r="H120" s="86"/>
      <c r="I120" s="86"/>
      <c r="J120" s="86"/>
      <c r="K120" s="86"/>
      <c r="L120" s="86"/>
      <c r="M120" s="86"/>
      <c r="N120" s="86"/>
      <c r="O120" s="86"/>
      <c r="P120" s="86"/>
      <c r="Q120" s="86"/>
      <c r="R120" s="86"/>
      <c r="S120" s="86"/>
      <c r="T120" s="86"/>
      <c r="U120" s="86"/>
      <c r="V120" s="86"/>
      <c r="W120" s="86"/>
      <c r="X120" s="86"/>
      <c r="Y120" s="86"/>
      <c r="Z120" s="86"/>
    </row>
    <row r="121" spans="1:26" ht="12.75" customHeight="1">
      <c r="A121" s="124" t="s">
        <v>487</v>
      </c>
      <c r="B121" s="185" t="s">
        <v>488</v>
      </c>
      <c r="C121" s="180"/>
      <c r="D121" s="180"/>
      <c r="E121" s="181"/>
      <c r="F121" s="132">
        <f>F96</f>
        <v>0</v>
      </c>
      <c r="G121" s="86"/>
      <c r="H121" s="86"/>
      <c r="I121" s="86"/>
      <c r="J121" s="86"/>
      <c r="K121" s="86"/>
      <c r="L121" s="86"/>
      <c r="M121" s="86"/>
      <c r="N121" s="86"/>
      <c r="O121" s="86"/>
      <c r="P121" s="86"/>
      <c r="Q121" s="86"/>
      <c r="R121" s="86"/>
      <c r="S121" s="86"/>
      <c r="T121" s="86"/>
      <c r="U121" s="86"/>
      <c r="V121" s="86"/>
      <c r="W121" s="86"/>
      <c r="X121" s="86"/>
      <c r="Y121" s="86"/>
      <c r="Z121" s="86"/>
    </row>
    <row r="122" spans="1:26" ht="12.75" customHeight="1">
      <c r="A122" s="124" t="s">
        <v>489</v>
      </c>
      <c r="B122" s="185" t="s">
        <v>490</v>
      </c>
      <c r="C122" s="180"/>
      <c r="D122" s="180"/>
      <c r="E122" s="181"/>
      <c r="F122" s="132">
        <f>+F104</f>
        <v>0</v>
      </c>
      <c r="G122" s="86"/>
      <c r="H122" s="86"/>
      <c r="I122" s="86"/>
      <c r="J122" s="86"/>
      <c r="K122" s="86"/>
      <c r="L122" s="86"/>
      <c r="M122" s="86"/>
      <c r="N122" s="86"/>
      <c r="O122" s="86"/>
      <c r="P122" s="86"/>
      <c r="Q122" s="86"/>
      <c r="R122" s="86"/>
      <c r="S122" s="86"/>
      <c r="T122" s="86"/>
      <c r="U122" s="86"/>
      <c r="V122" s="86"/>
      <c r="W122" s="86"/>
      <c r="X122" s="86"/>
      <c r="Y122" s="86"/>
      <c r="Z122" s="86"/>
    </row>
    <row r="123" spans="1:26" ht="15" customHeight="1">
      <c r="A123" s="259" t="s">
        <v>491</v>
      </c>
      <c r="B123" s="180"/>
      <c r="C123" s="180"/>
      <c r="D123" s="180"/>
      <c r="E123" s="181"/>
      <c r="F123" s="132">
        <f>SUM(F118:F122)</f>
        <v>0</v>
      </c>
      <c r="G123" s="86"/>
      <c r="H123" s="163"/>
      <c r="I123" s="86"/>
      <c r="J123" s="86"/>
      <c r="K123" s="86"/>
      <c r="L123" s="86"/>
      <c r="M123" s="86"/>
      <c r="N123" s="86"/>
      <c r="O123" s="86"/>
      <c r="P123" s="86"/>
      <c r="Q123" s="86"/>
      <c r="R123" s="86"/>
      <c r="S123" s="86"/>
      <c r="T123" s="86"/>
      <c r="U123" s="86"/>
      <c r="V123" s="86"/>
      <c r="W123" s="86"/>
      <c r="X123" s="86"/>
      <c r="Y123" s="86"/>
      <c r="Z123" s="86"/>
    </row>
    <row r="124" spans="1:26" ht="12.75" customHeight="1">
      <c r="A124" s="124" t="s">
        <v>492</v>
      </c>
      <c r="B124" s="185" t="s">
        <v>493</v>
      </c>
      <c r="C124" s="180"/>
      <c r="D124" s="180"/>
      <c r="E124" s="181"/>
      <c r="F124" s="132">
        <f>F114</f>
        <v>0</v>
      </c>
      <c r="G124" s="164"/>
      <c r="H124" s="165"/>
      <c r="I124" s="86"/>
      <c r="J124" s="86"/>
      <c r="K124" s="86"/>
      <c r="L124" s="86"/>
      <c r="M124" s="86"/>
      <c r="N124" s="86"/>
      <c r="O124" s="86"/>
      <c r="P124" s="86"/>
      <c r="Q124" s="86"/>
      <c r="R124" s="86"/>
      <c r="S124" s="86"/>
      <c r="T124" s="86"/>
      <c r="U124" s="86"/>
      <c r="V124" s="86"/>
      <c r="W124" s="86"/>
      <c r="X124" s="86"/>
      <c r="Y124" s="86"/>
      <c r="Z124" s="86"/>
    </row>
    <row r="125" spans="1:26" ht="15" customHeight="1">
      <c r="A125" s="249" t="s">
        <v>494</v>
      </c>
      <c r="B125" s="180"/>
      <c r="C125" s="180"/>
      <c r="D125" s="180"/>
      <c r="E125" s="181"/>
      <c r="F125" s="132">
        <f>100%*F123/(100%-(E114))</f>
        <v>0</v>
      </c>
      <c r="G125" s="166"/>
      <c r="H125" s="166"/>
      <c r="I125" s="166"/>
      <c r="J125" s="86"/>
      <c r="K125" s="86"/>
      <c r="L125" s="86"/>
      <c r="M125" s="86"/>
      <c r="N125" s="86"/>
      <c r="O125" s="86"/>
      <c r="P125" s="86"/>
      <c r="Q125" s="86"/>
      <c r="R125" s="86"/>
      <c r="S125" s="86"/>
      <c r="T125" s="86"/>
      <c r="U125" s="86"/>
      <c r="V125" s="86"/>
      <c r="W125" s="86"/>
      <c r="X125" s="86"/>
      <c r="Y125" s="86"/>
      <c r="Z125" s="86"/>
    </row>
    <row r="126" spans="1:26" ht="12.75" customHeight="1">
      <c r="A126" s="86"/>
      <c r="B126" s="86"/>
      <c r="C126" s="86"/>
      <c r="D126" s="86"/>
      <c r="E126" s="86"/>
      <c r="F126" s="86"/>
      <c r="G126" s="166"/>
      <c r="H126" s="166"/>
      <c r="I126" s="166"/>
      <c r="J126" s="86"/>
      <c r="K126" s="86"/>
      <c r="L126" s="86"/>
      <c r="M126" s="86"/>
      <c r="N126" s="86"/>
      <c r="O126" s="86"/>
      <c r="P126" s="86"/>
      <c r="Q126" s="86"/>
      <c r="R126" s="86"/>
      <c r="S126" s="86"/>
      <c r="T126" s="86"/>
      <c r="U126" s="86"/>
      <c r="V126" s="86"/>
      <c r="W126" s="86"/>
      <c r="X126" s="86"/>
      <c r="Y126" s="86"/>
      <c r="Z126" s="86"/>
    </row>
    <row r="127" spans="1:26" ht="12.75" customHeight="1">
      <c r="A127" s="260"/>
      <c r="B127" s="189"/>
      <c r="C127" s="189"/>
      <c r="D127" s="189"/>
      <c r="E127" s="189"/>
      <c r="F127" s="190"/>
      <c r="G127" s="86"/>
      <c r="H127" s="86"/>
      <c r="I127" s="86"/>
      <c r="J127" s="86"/>
      <c r="K127" s="86"/>
      <c r="L127" s="86"/>
      <c r="M127" s="86"/>
      <c r="N127" s="86"/>
      <c r="O127" s="86"/>
      <c r="P127" s="86"/>
      <c r="Q127" s="86"/>
      <c r="R127" s="86"/>
      <c r="S127" s="86"/>
      <c r="T127" s="86"/>
      <c r="U127" s="86"/>
      <c r="V127" s="86"/>
      <c r="W127" s="86"/>
      <c r="X127" s="86"/>
      <c r="Y127" s="86"/>
      <c r="Z127" s="86"/>
    </row>
    <row r="128" spans="1:26" ht="12.75" customHeight="1">
      <c r="A128" s="167"/>
      <c r="B128" s="168"/>
      <c r="C128" s="168"/>
      <c r="D128" s="168"/>
      <c r="E128" s="86"/>
      <c r="F128" s="169"/>
      <c r="G128" s="86"/>
      <c r="H128" s="86"/>
      <c r="I128" s="86"/>
      <c r="J128" s="86"/>
      <c r="K128" s="86"/>
      <c r="L128" s="86"/>
      <c r="M128" s="86"/>
      <c r="N128" s="86"/>
      <c r="O128" s="86"/>
      <c r="P128" s="86"/>
      <c r="Q128" s="86"/>
      <c r="R128" s="86"/>
      <c r="S128" s="86"/>
      <c r="T128" s="86"/>
      <c r="U128" s="86"/>
      <c r="V128" s="86"/>
      <c r="W128" s="86"/>
      <c r="X128" s="86"/>
      <c r="Y128" s="86"/>
      <c r="Z128" s="86"/>
    </row>
    <row r="129" spans="1:26" ht="12.75" customHeight="1">
      <c r="A129" s="167"/>
      <c r="B129" s="170"/>
      <c r="C129" s="170"/>
      <c r="D129" s="171"/>
      <c r="E129" s="86"/>
      <c r="F129" s="172"/>
      <c r="G129" s="86"/>
      <c r="H129" s="86"/>
      <c r="I129" s="86"/>
      <c r="J129" s="86"/>
      <c r="K129" s="86"/>
      <c r="L129" s="86"/>
      <c r="M129" s="86"/>
      <c r="N129" s="86"/>
      <c r="O129" s="86"/>
      <c r="P129" s="86"/>
      <c r="Q129" s="86"/>
      <c r="R129" s="86"/>
      <c r="S129" s="86"/>
      <c r="T129" s="86"/>
      <c r="U129" s="86"/>
      <c r="V129" s="86"/>
      <c r="W129" s="86"/>
      <c r="X129" s="86"/>
      <c r="Y129" s="86"/>
      <c r="Z129" s="86"/>
    </row>
    <row r="130" spans="1:26" ht="12.75" customHeight="1">
      <c r="A130" s="167"/>
      <c r="B130" s="170"/>
      <c r="C130" s="170"/>
      <c r="D130" s="171"/>
      <c r="E130" s="86"/>
      <c r="F130" s="172"/>
      <c r="G130" s="86"/>
      <c r="H130" s="86"/>
      <c r="I130" s="86"/>
      <c r="J130" s="86"/>
      <c r="K130" s="86"/>
      <c r="L130" s="86"/>
      <c r="M130" s="86"/>
      <c r="N130" s="86"/>
      <c r="O130" s="86"/>
      <c r="P130" s="86"/>
      <c r="Q130" s="86"/>
      <c r="R130" s="86"/>
      <c r="S130" s="86"/>
      <c r="T130" s="86"/>
      <c r="U130" s="86"/>
      <c r="V130" s="86"/>
      <c r="W130" s="86"/>
      <c r="X130" s="86"/>
      <c r="Y130" s="86"/>
      <c r="Z130" s="86"/>
    </row>
    <row r="131" spans="1:26" ht="12.75" customHeight="1">
      <c r="A131" s="261"/>
      <c r="B131" s="176"/>
      <c r="C131" s="176"/>
      <c r="D131" s="176"/>
      <c r="E131" s="176"/>
      <c r="F131" s="262"/>
      <c r="G131" s="86"/>
      <c r="H131" s="86"/>
      <c r="I131" s="86"/>
      <c r="J131" s="86"/>
      <c r="K131" s="86"/>
      <c r="L131" s="86"/>
      <c r="M131" s="86"/>
      <c r="N131" s="86"/>
      <c r="O131" s="86"/>
      <c r="P131" s="86"/>
      <c r="Q131" s="86"/>
      <c r="R131" s="86"/>
      <c r="S131" s="86"/>
      <c r="T131" s="86"/>
      <c r="U131" s="86"/>
      <c r="V131" s="86"/>
      <c r="W131" s="86"/>
      <c r="X131" s="86"/>
      <c r="Y131" s="86"/>
      <c r="Z131" s="86"/>
    </row>
    <row r="132" spans="1:26" ht="12.75" customHeight="1">
      <c r="A132" s="261"/>
      <c r="B132" s="176"/>
      <c r="C132" s="176"/>
      <c r="D132" s="176"/>
      <c r="E132" s="176"/>
      <c r="F132" s="262"/>
      <c r="G132" s="86"/>
      <c r="H132" s="86"/>
      <c r="I132" s="86"/>
      <c r="J132" s="86"/>
      <c r="K132" s="86"/>
      <c r="L132" s="86"/>
      <c r="M132" s="86"/>
      <c r="N132" s="86"/>
      <c r="O132" s="86"/>
      <c r="P132" s="86"/>
      <c r="Q132" s="86"/>
      <c r="R132" s="86"/>
      <c r="S132" s="86"/>
      <c r="T132" s="86"/>
      <c r="U132" s="86"/>
      <c r="V132" s="86"/>
      <c r="W132" s="86"/>
      <c r="X132" s="86"/>
      <c r="Y132" s="86"/>
      <c r="Z132" s="86"/>
    </row>
    <row r="133" spans="1:26" ht="12.75" customHeight="1">
      <c r="A133" s="261"/>
      <c r="B133" s="176"/>
      <c r="C133" s="176"/>
      <c r="D133" s="176"/>
      <c r="E133" s="176"/>
      <c r="F133" s="262"/>
      <c r="G133" s="86"/>
      <c r="H133" s="86"/>
      <c r="I133" s="86"/>
      <c r="J133" s="86"/>
      <c r="K133" s="86"/>
      <c r="L133" s="86"/>
      <c r="M133" s="86"/>
      <c r="N133" s="86"/>
      <c r="O133" s="86"/>
      <c r="P133" s="86"/>
      <c r="Q133" s="86"/>
      <c r="R133" s="86"/>
      <c r="S133" s="86"/>
      <c r="T133" s="86"/>
      <c r="U133" s="86"/>
      <c r="V133" s="86"/>
      <c r="W133" s="86"/>
      <c r="X133" s="86"/>
      <c r="Y133" s="86"/>
      <c r="Z133" s="86"/>
    </row>
    <row r="134" spans="1:26" ht="23.25" customHeight="1">
      <c r="A134" s="263"/>
      <c r="B134" s="211"/>
      <c r="C134" s="211"/>
      <c r="D134" s="211"/>
      <c r="E134" s="211"/>
      <c r="F134" s="264"/>
      <c r="G134" s="86"/>
      <c r="H134" s="86"/>
      <c r="I134" s="86"/>
      <c r="J134" s="86"/>
      <c r="K134" s="86"/>
      <c r="L134" s="86"/>
      <c r="M134" s="86"/>
      <c r="N134" s="86"/>
      <c r="O134" s="86"/>
      <c r="P134" s="86"/>
      <c r="Q134" s="86"/>
      <c r="R134" s="86"/>
      <c r="S134" s="86"/>
      <c r="T134" s="86"/>
      <c r="U134" s="86"/>
      <c r="V134" s="86"/>
      <c r="W134" s="86"/>
      <c r="X134" s="86"/>
      <c r="Y134" s="86"/>
      <c r="Z134" s="86"/>
    </row>
    <row r="135" spans="1:26"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12.7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12.7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12.7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12.7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12.7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12.7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12.7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12.7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12.7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12.7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12.7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12.7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12.7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12.7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12.7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12.7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12.7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12.7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12.7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12.7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12.7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12.7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12.7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12.7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12.7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12.7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12.7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12.7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12.7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12.7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12.7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12.7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12.7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12.7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12.7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12.7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12.7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12.7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12.7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12.7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12.7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12.7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12.7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12.7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12.7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12.7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12.7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12.7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12.7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12.7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12.7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12.7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12.7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12.7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12.7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12.7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12.7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12.7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12.7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12.7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12.7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12.7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12.7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12.7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12.7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12.7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12.7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12.7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12.7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12.7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12.7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12.7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12.7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12.7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12.7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12.7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12.7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12.7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12.7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12.7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12.7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12.7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12.7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12.7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12.7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12.7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12.7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12.7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12.7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12.7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12.7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12.7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12.7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12.7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12.7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12.7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12.7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12.7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12.7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12.7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12.7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12.7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12.7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12.7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12.7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12.7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12.7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12.7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12.7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12.7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12.7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12.7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12.7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12.7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12.7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12.7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12.7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12.7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12.7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12.7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12.7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12.7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12.7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12.7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12.7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12.7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12.7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12.7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12.7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12.7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12.7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12.7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12.7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12.7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12.7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12.7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12.7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12.7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12.7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12.7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12.7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12.7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12.7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12.7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12.7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12.7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12.7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12.7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12.7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12.7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12.7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12.7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12.7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12.7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12.7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12.7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12.7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12.7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12.7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12.7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12.7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12.7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12.7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12.7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12.7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12.7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12.7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12.7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12.7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12.7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12.7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12.7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12.7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12.7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12.7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12.7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12.7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12.7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12.7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12.7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12.7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12.7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12.7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12.7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12.7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12.7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12.7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12.7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12.7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12.7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12.7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12.7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12.7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12.7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12.7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12.7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12.7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12.7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12.7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12.7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12.7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12.7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12.7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12.7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12.7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12.7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12.7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12.7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12.7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12.7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12.7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12.7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12.7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12.7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12.7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12.7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12.7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12.7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12.7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12.7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12.7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12.7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12.7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12.7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12.7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12.7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12.7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12.7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12.7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12.7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12.7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12.7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12.7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12.7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12.7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12.7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12.7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12.7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12.7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12.7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12.7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12.7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12.7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12.7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12.7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12.7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12.7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12.7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12.7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12.7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12.7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12.7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12.7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12.7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12.7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12.7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12.7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12.7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12.7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12.7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12.7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12.7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12.7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12.7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12.7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12.7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12.7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12.7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12.7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12.7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12.7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12.7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12.7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12.7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12.7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12.7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12.7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12.7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12.7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12.7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12.7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12.7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12.7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12.7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12.7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12.7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12.7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12.7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12.7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12.7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12.7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12.7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12.7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12.7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12.7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12.7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12.7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12.7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12.7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12.7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12.7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12.7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12.7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12.7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12.7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12.7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12.7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12.7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12.7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12.7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12.7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12.7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12.7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12.7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12.7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12.7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12.7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12.7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12.7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12.7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12.7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12.7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12.7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12.7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12.7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12.7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12.7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12.7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12.7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12.7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12.7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12.7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12.7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12.7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12.7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12.7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12.7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12.7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12.7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12.7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12.7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12.7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12.7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12.7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12.7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12.7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12.7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12.7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12.7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12.7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12.7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12.7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12.7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12.7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12.7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12.7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12.7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12.7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12.7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12.7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12.7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12.7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12.7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12.7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12.7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12.7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12.7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12.7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12.7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12.7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12.7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12.7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12.7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12.7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12.7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12.7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12.7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12.7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12.7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12.7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12.7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12.7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12.7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12.7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12.7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12.7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12.7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12.7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12.7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12.7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12.7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12.7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12.7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12.7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12.7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12.7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12.7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12.7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12.7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12.7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12.7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12.7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12.7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12.7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12.7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12.7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12.7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12.7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12.7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12.7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12.7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12.7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12.7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12.7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12.7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12.7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12.7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12.7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12.7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12.7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12.7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12.7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12.7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12.7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12.7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12.7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12.7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12.7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12.7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12.7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12.7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12.7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12.7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12.7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12.7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12.7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12.7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12.7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12.7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12.7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12.7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12.7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12.7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12.7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12.7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12.7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12.7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12.7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12.7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12.7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12.7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12.7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12.7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12.7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12.7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12.7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12.7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12.7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12.7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12.7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12.7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12.7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12.7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12.7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12.7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12.7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12.7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12.7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12.7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12.7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12.7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12.7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12.7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12.7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12.7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12.7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12.7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12.7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12.7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12.7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12.7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12.7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12.7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12.7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12.7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12.7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12.7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12.7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12.7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12.7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12.7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12.7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12.7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12.7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12.7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12.7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12.7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12.7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12.7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12.7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12.7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12.7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12.7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12.7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12.7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12.7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12.7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12.7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12.7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12.7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12.7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12.7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12.7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12.7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12.7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12.7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12.7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12.7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12.7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12.7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12.7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12.7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12.7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12.7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12.7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12.7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12.7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12.7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12.7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12.7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12.7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12.7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12.7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12.7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12.7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12.7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12.7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12.7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12.7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12.7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12.7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12.7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12.7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12.7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12.7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12.7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12.7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12.7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12.7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12.7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12.7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12.7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12.7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12.7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12.7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12.7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12.7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12.7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12.7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12.7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12.7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12.7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12.7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12.7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12.7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12.7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12.7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12.7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12.7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12.7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12.7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12.7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12.7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12.7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12.7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12.7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12.7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12.7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12.7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12.7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12.7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12.7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12.7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12.7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12.7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12.7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12.7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12.7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12.7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12.7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12.7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12.7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12.7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12.7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12.7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12.7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12.7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12.7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12.7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12.7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12.7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12.7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12.7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12.7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12.7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12.7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12.7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12.7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12.7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12.7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12.7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12.7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12.7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12.7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12.7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12.7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12.7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12.7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12.7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12.7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12.7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12.7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12.7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12.7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12.7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12.7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12.7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12.7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12.7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12.7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12.7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12.7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12.7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12.7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12.7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12.7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12.7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12.7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12.7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12.7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12.7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12.7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12.7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12.7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12.7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12.7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12.7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12.7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12.7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12.7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12.7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12.7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12.7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12.7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12.7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12.7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12.7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12.7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12.7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12.7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12.7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12.7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12.7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12.7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12.7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12.7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12.7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12.7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12.7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12.7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12.7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12.7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12.7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12.7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12.7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12.7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12.7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12.7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12.7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12.7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12.7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12.7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12.7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12.7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12.7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12.7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12.7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12.7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12.7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12.7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12.7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12.7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12.7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12.7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12.7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12.7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12.7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12.7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12.7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12.7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12.7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12.7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12.7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12.7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12.7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12.7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12.7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12.7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12.7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12.7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12.7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12.7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12.7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12.7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12.7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12.7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12.7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12.7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12.7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12.7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12.7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12.7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12.7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12.7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12.7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12.7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12.7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12.7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12.7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12.7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12.7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12.7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12.7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12.7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12.7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12.7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12.7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12.7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12.7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12.7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12.7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12.7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12.7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12.7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12.7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12.7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12.7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12.7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12.7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12.7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12.7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12.7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12.7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12.7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12.7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12.7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12.7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12.7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12.7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12.7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mergeCells count="127">
    <mergeCell ref="B109:D109"/>
    <mergeCell ref="A110:A113"/>
    <mergeCell ref="B110:D110"/>
    <mergeCell ref="B111:D111"/>
    <mergeCell ref="B112:D112"/>
    <mergeCell ref="B113:D113"/>
    <mergeCell ref="A114:D114"/>
    <mergeCell ref="B83:D83"/>
    <mergeCell ref="B84:D84"/>
    <mergeCell ref="A85:D85"/>
    <mergeCell ref="A87:F87"/>
    <mergeCell ref="B88:E88"/>
    <mergeCell ref="B89:E89"/>
    <mergeCell ref="A90:E90"/>
    <mergeCell ref="A92:F92"/>
    <mergeCell ref="B93:E93"/>
    <mergeCell ref="B99:E99"/>
    <mergeCell ref="B100:E100"/>
    <mergeCell ref="B101:E101"/>
    <mergeCell ref="B102:E102"/>
    <mergeCell ref="B103:E103"/>
    <mergeCell ref="A104:E104"/>
    <mergeCell ref="A106:F106"/>
    <mergeCell ref="B107:D107"/>
    <mergeCell ref="B72:D72"/>
    <mergeCell ref="A73:D73"/>
    <mergeCell ref="A75:F75"/>
    <mergeCell ref="A76:F76"/>
    <mergeCell ref="B78:D78"/>
    <mergeCell ref="B79:D79"/>
    <mergeCell ref="B80:D80"/>
    <mergeCell ref="B81:D81"/>
    <mergeCell ref="B82:D82"/>
    <mergeCell ref="B62:E62"/>
    <mergeCell ref="A63:E63"/>
    <mergeCell ref="A64:F64"/>
    <mergeCell ref="B66:D66"/>
    <mergeCell ref="B67:D67"/>
    <mergeCell ref="B68:D68"/>
    <mergeCell ref="B69:D69"/>
    <mergeCell ref="B70:D70"/>
    <mergeCell ref="B71:D71"/>
    <mergeCell ref="A123:E123"/>
    <mergeCell ref="B124:E124"/>
    <mergeCell ref="A125:E125"/>
    <mergeCell ref="A127:F127"/>
    <mergeCell ref="A131:F131"/>
    <mergeCell ref="A132:F132"/>
    <mergeCell ref="A133:F133"/>
    <mergeCell ref="A134:F134"/>
    <mergeCell ref="A116:F116"/>
    <mergeCell ref="A117:E117"/>
    <mergeCell ref="B118:E118"/>
    <mergeCell ref="B119:E119"/>
    <mergeCell ref="B120:E120"/>
    <mergeCell ref="B121:E121"/>
    <mergeCell ref="B122:E122"/>
    <mergeCell ref="B108:D108"/>
    <mergeCell ref="B40:D40"/>
    <mergeCell ref="B41:D41"/>
    <mergeCell ref="B42:D42"/>
    <mergeCell ref="B43:D43"/>
    <mergeCell ref="B94:E94"/>
    <mergeCell ref="B95:E95"/>
    <mergeCell ref="A96:E96"/>
    <mergeCell ref="A97:E97"/>
    <mergeCell ref="A98:F98"/>
    <mergeCell ref="A44:D44"/>
    <mergeCell ref="A45:F45"/>
    <mergeCell ref="A46:F46"/>
    <mergeCell ref="B50:E50"/>
    <mergeCell ref="B51:E51"/>
    <mergeCell ref="B52:E52"/>
    <mergeCell ref="B53:E53"/>
    <mergeCell ref="B54:E54"/>
    <mergeCell ref="B55:E55"/>
    <mergeCell ref="A56:E56"/>
    <mergeCell ref="A57:F57"/>
    <mergeCell ref="A58:F58"/>
    <mergeCell ref="B59:E59"/>
    <mergeCell ref="B60:E60"/>
    <mergeCell ref="B61:E61"/>
    <mergeCell ref="B31:D31"/>
    <mergeCell ref="A32:E32"/>
    <mergeCell ref="A33:F33"/>
    <mergeCell ref="A34:F34"/>
    <mergeCell ref="B35:D35"/>
    <mergeCell ref="B36:D36"/>
    <mergeCell ref="B37:D37"/>
    <mergeCell ref="B38:D38"/>
    <mergeCell ref="B39:D39"/>
    <mergeCell ref="B21:D21"/>
    <mergeCell ref="B22:D22"/>
    <mergeCell ref="B23:D23"/>
    <mergeCell ref="B24:D24"/>
    <mergeCell ref="B25:D25"/>
    <mergeCell ref="A26:E26"/>
    <mergeCell ref="A28:F28"/>
    <mergeCell ref="B29:D29"/>
    <mergeCell ref="B30:D30"/>
    <mergeCell ref="B14:D14"/>
    <mergeCell ref="E14:F14"/>
    <mergeCell ref="E15:F15"/>
    <mergeCell ref="B15:D15"/>
    <mergeCell ref="A16:B16"/>
    <mergeCell ref="A17:F17"/>
    <mergeCell ref="B18:E18"/>
    <mergeCell ref="B19:D19"/>
    <mergeCell ref="B20:D20"/>
    <mergeCell ref="A8:F8"/>
    <mergeCell ref="A9:F9"/>
    <mergeCell ref="A10:F10"/>
    <mergeCell ref="B11:D11"/>
    <mergeCell ref="E11:F11"/>
    <mergeCell ref="B12:D12"/>
    <mergeCell ref="E12:F12"/>
    <mergeCell ref="B13:D13"/>
    <mergeCell ref="E13:F13"/>
    <mergeCell ref="A2:F2"/>
    <mergeCell ref="B3:D3"/>
    <mergeCell ref="E3:F3"/>
    <mergeCell ref="B4:D4"/>
    <mergeCell ref="E4:F4"/>
    <mergeCell ref="B5:D5"/>
    <mergeCell ref="E5:F5"/>
    <mergeCell ref="B6:D6"/>
    <mergeCell ref="E6:F6"/>
  </mergeCells>
  <printOptions horizontalCentered="1"/>
  <pageMargins left="0.39370078740157483" right="0.19685039370078741" top="0.98425196850393704" bottom="0.59055118110236227" header="0" footer="0"/>
  <pageSetup paperSize="9" orientation="portrait"/>
  <headerFooter>
    <oddFooter>&amp;CPágina &amp;P</oddFooter>
  </headerFooter>
  <rowBreaks count="2" manualBreakCount="2">
    <brk id="33" man="1"/>
    <brk id="7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D19" sqref="D19"/>
    </sheetView>
  </sheetViews>
  <sheetFormatPr defaultColWidth="14.42578125" defaultRowHeight="15" customHeight="1"/>
  <cols>
    <col min="1" max="1" width="10.7109375" customWidth="1"/>
    <col min="2" max="2" width="27.42578125" customWidth="1"/>
    <col min="3" max="3" width="13.28515625" customWidth="1"/>
    <col min="4" max="4" width="12.7109375" customWidth="1"/>
    <col min="5" max="5" width="11.42578125" customWidth="1"/>
    <col min="6" max="6" width="15.42578125" customWidth="1"/>
    <col min="7" max="7" width="19.7109375" customWidth="1"/>
    <col min="8" max="26" width="9.28515625" customWidth="1"/>
  </cols>
  <sheetData>
    <row r="1" spans="1:26" ht="12.75" customHeight="1">
      <c r="A1" s="191" t="s">
        <v>37</v>
      </c>
      <c r="B1" s="180"/>
      <c r="C1" s="180"/>
      <c r="D1" s="180"/>
      <c r="E1" s="180"/>
      <c r="F1" s="180"/>
      <c r="G1" s="181"/>
      <c r="H1" s="12"/>
      <c r="I1" s="12"/>
      <c r="J1" s="12"/>
      <c r="K1" s="12"/>
      <c r="L1" s="12"/>
      <c r="M1" s="12"/>
      <c r="N1" s="12"/>
      <c r="O1" s="12"/>
      <c r="P1" s="12"/>
      <c r="Q1" s="12"/>
      <c r="R1" s="12"/>
      <c r="S1" s="12"/>
      <c r="T1" s="12"/>
      <c r="U1" s="12"/>
      <c r="V1" s="12"/>
      <c r="W1" s="12"/>
      <c r="X1" s="12"/>
      <c r="Y1" s="12"/>
      <c r="Z1" s="12"/>
    </row>
    <row r="2" spans="1:26" ht="6" customHeight="1">
      <c r="A2" s="192"/>
      <c r="B2" s="180"/>
      <c r="C2" s="180"/>
      <c r="D2" s="180"/>
      <c r="E2" s="180"/>
      <c r="F2" s="180"/>
      <c r="G2" s="181"/>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80"/>
      <c r="F3" s="180"/>
      <c r="G3" s="181"/>
      <c r="H3" s="13"/>
      <c r="I3" s="13"/>
      <c r="J3" s="13"/>
      <c r="K3" s="13"/>
      <c r="L3" s="13"/>
      <c r="M3" s="13"/>
      <c r="N3" s="13"/>
      <c r="O3" s="13"/>
      <c r="P3" s="13"/>
      <c r="Q3" s="13"/>
      <c r="R3" s="13"/>
      <c r="S3" s="13"/>
      <c r="T3" s="13"/>
      <c r="U3" s="13"/>
      <c r="V3" s="13"/>
      <c r="W3" s="13"/>
      <c r="X3" s="13"/>
      <c r="Y3" s="13"/>
      <c r="Z3" s="13"/>
    </row>
    <row r="4" spans="1:26" ht="12.75" customHeight="1">
      <c r="A4" s="14" t="s">
        <v>39</v>
      </c>
      <c r="B4" s="15" t="s">
        <v>40</v>
      </c>
      <c r="C4" s="15" t="s">
        <v>41</v>
      </c>
      <c r="D4" s="15" t="s">
        <v>42</v>
      </c>
      <c r="E4" s="15" t="s">
        <v>43</v>
      </c>
      <c r="F4" s="15" t="s">
        <v>44</v>
      </c>
      <c r="G4" s="16" t="s">
        <v>45</v>
      </c>
      <c r="H4" s="13"/>
      <c r="I4" s="13"/>
      <c r="J4" s="13"/>
      <c r="K4" s="13"/>
      <c r="L4" s="13"/>
      <c r="M4" s="13"/>
      <c r="N4" s="13"/>
      <c r="O4" s="13"/>
      <c r="P4" s="13"/>
      <c r="Q4" s="13"/>
      <c r="R4" s="13"/>
      <c r="S4" s="13"/>
      <c r="T4" s="13"/>
      <c r="U4" s="13"/>
      <c r="V4" s="13"/>
      <c r="W4" s="13"/>
      <c r="X4" s="13"/>
      <c r="Y4" s="13"/>
      <c r="Z4" s="13"/>
    </row>
    <row r="5" spans="1:26" ht="12.75" customHeight="1">
      <c r="A5" s="17">
        <v>1</v>
      </c>
      <c r="B5" s="18" t="s">
        <v>46</v>
      </c>
      <c r="C5" s="19">
        <v>3432</v>
      </c>
      <c r="D5" s="20">
        <f>REFEIÇÃO!$C5*12</f>
        <v>41184</v>
      </c>
      <c r="E5" s="21"/>
      <c r="F5" s="22">
        <f>REFEIÇÃO!$E5*REFEIÇÃO!$C5</f>
        <v>0</v>
      </c>
      <c r="G5" s="23">
        <f>REFEIÇÃO!$F5*12</f>
        <v>0</v>
      </c>
      <c r="H5" s="24"/>
      <c r="I5" s="13"/>
      <c r="J5" s="13"/>
      <c r="K5" s="13"/>
      <c r="L5" s="13"/>
      <c r="M5" s="13"/>
      <c r="N5" s="13"/>
      <c r="O5" s="13"/>
      <c r="P5" s="13"/>
      <c r="Q5" s="13"/>
      <c r="R5" s="13"/>
      <c r="S5" s="13"/>
      <c r="T5" s="13"/>
      <c r="U5" s="13"/>
      <c r="V5" s="13"/>
      <c r="W5" s="13"/>
      <c r="X5" s="13"/>
      <c r="Y5" s="13"/>
      <c r="Z5" s="13"/>
    </row>
    <row r="6" spans="1:26" ht="12.75" customHeight="1">
      <c r="A6" s="17">
        <v>2</v>
      </c>
      <c r="B6" s="18" t="s">
        <v>47</v>
      </c>
      <c r="C6" s="19">
        <v>3432</v>
      </c>
      <c r="D6" s="20">
        <f>REFEIÇÃO!$C6*12</f>
        <v>41184</v>
      </c>
      <c r="E6" s="21"/>
      <c r="F6" s="22">
        <f>REFEIÇÃO!$E6*REFEIÇÃO!$C6</f>
        <v>0</v>
      </c>
      <c r="G6" s="23">
        <f>REFEIÇÃO!$F6*12</f>
        <v>0</v>
      </c>
      <c r="H6" s="24"/>
      <c r="I6" s="13"/>
      <c r="J6" s="13"/>
      <c r="K6" s="13"/>
      <c r="L6" s="13"/>
      <c r="M6" s="13"/>
      <c r="N6" s="13"/>
      <c r="O6" s="13"/>
      <c r="P6" s="13"/>
      <c r="Q6" s="13"/>
      <c r="R6" s="13"/>
      <c r="S6" s="13"/>
      <c r="T6" s="13"/>
      <c r="U6" s="13"/>
      <c r="V6" s="13"/>
      <c r="W6" s="13"/>
      <c r="X6" s="13"/>
      <c r="Y6" s="13"/>
      <c r="Z6" s="13"/>
    </row>
    <row r="7" spans="1:26" ht="12.75" customHeight="1">
      <c r="A7" s="17">
        <v>3</v>
      </c>
      <c r="B7" s="18" t="s">
        <v>48</v>
      </c>
      <c r="C7" s="19">
        <v>3432</v>
      </c>
      <c r="D7" s="20">
        <f>REFEIÇÃO!$C7*12</f>
        <v>41184</v>
      </c>
      <c r="E7" s="21"/>
      <c r="F7" s="22">
        <f>REFEIÇÃO!$E7*REFEIÇÃO!$C7</f>
        <v>0</v>
      </c>
      <c r="G7" s="23">
        <f>REFEIÇÃO!$F7*12</f>
        <v>0</v>
      </c>
      <c r="H7" s="24"/>
      <c r="I7" s="13"/>
      <c r="J7" s="13"/>
      <c r="K7" s="13"/>
      <c r="L7" s="13"/>
      <c r="M7" s="13"/>
      <c r="N7" s="13"/>
      <c r="O7" s="13"/>
      <c r="P7" s="13"/>
      <c r="Q7" s="13"/>
      <c r="R7" s="13"/>
      <c r="S7" s="13"/>
      <c r="T7" s="13"/>
      <c r="U7" s="13"/>
      <c r="V7" s="13"/>
      <c r="W7" s="13"/>
      <c r="X7" s="13"/>
      <c r="Y7" s="13"/>
      <c r="Z7" s="13"/>
    </row>
    <row r="8" spans="1:26" ht="12.75" customHeight="1">
      <c r="A8" s="17">
        <v>4</v>
      </c>
      <c r="B8" s="18" t="s">
        <v>49</v>
      </c>
      <c r="C8" s="19">
        <v>3432</v>
      </c>
      <c r="D8" s="20">
        <f>REFEIÇÃO!$C8*12</f>
        <v>41184</v>
      </c>
      <c r="E8" s="21"/>
      <c r="F8" s="22">
        <f>REFEIÇÃO!$E8*REFEIÇÃO!$C8</f>
        <v>0</v>
      </c>
      <c r="G8" s="23">
        <f>REFEIÇÃO!$F8*12</f>
        <v>0</v>
      </c>
      <c r="H8" s="24"/>
      <c r="I8" s="13"/>
      <c r="J8" s="13"/>
      <c r="K8" s="13"/>
      <c r="L8" s="13"/>
      <c r="M8" s="13"/>
      <c r="N8" s="13"/>
      <c r="O8" s="13"/>
      <c r="P8" s="13"/>
      <c r="Q8" s="13"/>
      <c r="R8" s="13"/>
      <c r="S8" s="13"/>
      <c r="T8" s="13"/>
      <c r="U8" s="13"/>
      <c r="V8" s="13"/>
      <c r="W8" s="13"/>
      <c r="X8" s="13"/>
      <c r="Y8" s="13"/>
      <c r="Z8" s="13"/>
    </row>
    <row r="9" spans="1:26" ht="12.75" customHeight="1">
      <c r="A9" s="17">
        <v>5</v>
      </c>
      <c r="B9" s="18" t="s">
        <v>50</v>
      </c>
      <c r="C9" s="19">
        <v>3432</v>
      </c>
      <c r="D9" s="20">
        <f>REFEIÇÃO!$C9*12</f>
        <v>41184</v>
      </c>
      <c r="E9" s="21"/>
      <c r="F9" s="22">
        <f>REFEIÇÃO!$E9*REFEIÇÃO!$C9</f>
        <v>0</v>
      </c>
      <c r="G9" s="23">
        <f>REFEIÇÃO!$F9*12</f>
        <v>0</v>
      </c>
      <c r="H9" s="24"/>
      <c r="I9" s="13"/>
      <c r="J9" s="13"/>
      <c r="K9" s="13"/>
      <c r="L9" s="13"/>
      <c r="M9" s="13"/>
      <c r="N9" s="13"/>
      <c r="O9" s="13"/>
      <c r="P9" s="13"/>
      <c r="Q9" s="13"/>
      <c r="R9" s="13"/>
      <c r="S9" s="13"/>
      <c r="T9" s="13"/>
      <c r="U9" s="13"/>
      <c r="V9" s="13"/>
      <c r="W9" s="13"/>
      <c r="X9" s="13"/>
      <c r="Y9" s="13"/>
      <c r="Z9" s="13"/>
    </row>
    <row r="10" spans="1:26" ht="12.75" customHeight="1">
      <c r="A10" s="25">
        <v>6</v>
      </c>
      <c r="B10" s="26" t="s">
        <v>51</v>
      </c>
      <c r="C10" s="19">
        <v>3432</v>
      </c>
      <c r="D10" s="20">
        <f>REFEIÇÃO!$C10*12</f>
        <v>41184</v>
      </c>
      <c r="E10" s="21"/>
      <c r="F10" s="21">
        <f>REFEIÇÃO!$E10*REFEIÇÃO!$C10</f>
        <v>0</v>
      </c>
      <c r="G10" s="27">
        <f>REFEIÇÃO!$F10*12</f>
        <v>0</v>
      </c>
      <c r="H10" s="24"/>
      <c r="I10" s="13"/>
      <c r="J10" s="13"/>
      <c r="K10" s="13"/>
      <c r="L10" s="13"/>
      <c r="M10" s="13"/>
      <c r="N10" s="13"/>
      <c r="O10" s="13"/>
      <c r="P10" s="13"/>
      <c r="Q10" s="13"/>
      <c r="R10" s="13"/>
      <c r="S10" s="13"/>
      <c r="T10" s="13"/>
      <c r="U10" s="13"/>
      <c r="V10" s="13"/>
      <c r="W10" s="13"/>
      <c r="X10" s="13"/>
      <c r="Y10" s="13"/>
      <c r="Z10" s="13"/>
    </row>
    <row r="11" spans="1:26" ht="12.75" customHeight="1">
      <c r="A11" s="194" t="s">
        <v>21</v>
      </c>
      <c r="B11" s="180"/>
      <c r="C11" s="180"/>
      <c r="D11" s="180"/>
      <c r="E11" s="181"/>
      <c r="F11" s="28">
        <f t="shared" ref="F11:G11" si="0">SUM(F5:F10)</f>
        <v>0</v>
      </c>
      <c r="G11" s="29">
        <f t="shared" si="0"/>
        <v>0</v>
      </c>
      <c r="H11" s="12"/>
      <c r="I11" s="12"/>
      <c r="J11" s="12"/>
      <c r="K11" s="12"/>
      <c r="L11" s="12"/>
      <c r="M11" s="12"/>
      <c r="N11" s="12"/>
      <c r="O11" s="12"/>
      <c r="P11" s="12"/>
      <c r="Q11" s="12"/>
      <c r="R11" s="12"/>
      <c r="S11" s="12"/>
      <c r="T11" s="12"/>
      <c r="U11" s="12"/>
      <c r="V11" s="12"/>
      <c r="W11" s="12"/>
      <c r="X11" s="12"/>
      <c r="Y11" s="12"/>
      <c r="Z11" s="12"/>
    </row>
    <row r="12" spans="1:26" ht="12.75" customHeight="1">
      <c r="A12" s="12"/>
      <c r="B12" s="12"/>
      <c r="C12" s="30"/>
      <c r="D12" s="12"/>
      <c r="E12" s="12"/>
      <c r="F12" s="12"/>
      <c r="G12" s="12"/>
      <c r="H12" s="13"/>
      <c r="I12" s="13"/>
      <c r="J12" s="13"/>
      <c r="K12" s="13"/>
      <c r="L12" s="13"/>
      <c r="M12" s="13"/>
      <c r="N12" s="13"/>
      <c r="O12" s="13"/>
      <c r="P12" s="13"/>
      <c r="Q12" s="13"/>
      <c r="R12" s="13"/>
      <c r="S12" s="13"/>
      <c r="T12" s="13"/>
      <c r="U12" s="13"/>
      <c r="V12" s="13"/>
      <c r="W12" s="13"/>
      <c r="X12" s="13"/>
      <c r="Y12" s="13"/>
      <c r="Z12" s="13"/>
    </row>
    <row r="13" spans="1:26" ht="12.75" customHeight="1">
      <c r="A13" s="12"/>
      <c r="B13" s="12"/>
      <c r="C13" s="30"/>
      <c r="D13" s="12"/>
      <c r="E13" s="12"/>
      <c r="F13" s="12"/>
      <c r="G13" s="12"/>
      <c r="H13" s="13"/>
      <c r="I13" s="13"/>
      <c r="J13" s="13"/>
      <c r="K13" s="13"/>
      <c r="L13" s="13"/>
      <c r="M13" s="13"/>
      <c r="N13" s="13"/>
      <c r="O13" s="13"/>
      <c r="P13" s="13"/>
      <c r="Q13" s="13"/>
      <c r="R13" s="13"/>
      <c r="S13" s="13"/>
      <c r="T13" s="13"/>
      <c r="U13" s="13"/>
      <c r="V13" s="13"/>
      <c r="W13" s="13"/>
      <c r="X13" s="13"/>
      <c r="Y13" s="13"/>
      <c r="Z13" s="13"/>
    </row>
    <row r="14" spans="1:26" ht="12.75" customHeight="1">
      <c r="A14" s="12"/>
      <c r="B14" s="12"/>
      <c r="C14" s="30"/>
      <c r="D14" s="12"/>
      <c r="E14" s="12"/>
      <c r="F14" s="12"/>
      <c r="G14" s="12"/>
      <c r="H14" s="13"/>
      <c r="I14" s="13"/>
      <c r="J14" s="13"/>
      <c r="K14" s="13"/>
      <c r="L14" s="13"/>
      <c r="M14" s="13"/>
      <c r="N14" s="13"/>
      <c r="O14" s="13"/>
      <c r="P14" s="13"/>
      <c r="Q14" s="13"/>
      <c r="R14" s="13"/>
      <c r="S14" s="13"/>
      <c r="T14" s="13"/>
      <c r="U14" s="13"/>
      <c r="V14" s="13"/>
      <c r="W14" s="13"/>
      <c r="X14" s="13"/>
      <c r="Y14" s="13"/>
      <c r="Z14" s="13"/>
    </row>
    <row r="15" spans="1:26" ht="12.75" customHeight="1">
      <c r="A15" s="12"/>
      <c r="B15" s="12"/>
      <c r="C15" s="30"/>
      <c r="D15" s="12"/>
      <c r="E15" s="12"/>
      <c r="F15" s="12"/>
      <c r="G15" s="12"/>
      <c r="H15" s="13"/>
      <c r="I15" s="13"/>
      <c r="J15" s="13"/>
      <c r="K15" s="13"/>
      <c r="L15" s="13"/>
      <c r="M15" s="13"/>
      <c r="N15" s="13"/>
      <c r="O15" s="13"/>
      <c r="P15" s="13"/>
      <c r="Q15" s="13"/>
      <c r="R15" s="13"/>
      <c r="S15" s="13"/>
      <c r="T15" s="13"/>
      <c r="U15" s="13"/>
      <c r="V15" s="13"/>
      <c r="W15" s="13"/>
      <c r="X15" s="13"/>
      <c r="Y15" s="13"/>
      <c r="Z15" s="13"/>
    </row>
    <row r="16" spans="1:26" ht="12.75" customHeight="1">
      <c r="A16" s="12"/>
      <c r="B16" s="12"/>
      <c r="C16" s="30"/>
      <c r="D16" s="12"/>
      <c r="E16" s="12"/>
      <c r="F16" s="12"/>
      <c r="G16" s="12"/>
      <c r="H16" s="13"/>
      <c r="I16" s="13"/>
      <c r="J16" s="13"/>
      <c r="K16" s="13"/>
      <c r="L16" s="13"/>
      <c r="M16" s="13"/>
      <c r="N16" s="13"/>
      <c r="O16" s="13"/>
      <c r="P16" s="13"/>
      <c r="Q16" s="13"/>
      <c r="R16" s="13"/>
      <c r="S16" s="13"/>
      <c r="T16" s="13"/>
      <c r="U16" s="13"/>
      <c r="V16" s="13"/>
      <c r="W16" s="13"/>
      <c r="X16" s="13"/>
      <c r="Y16" s="13"/>
      <c r="Z16" s="13"/>
    </row>
    <row r="17" spans="1:26" ht="12.75" customHeight="1">
      <c r="A17" s="12"/>
      <c r="B17" s="12"/>
      <c r="C17" s="30"/>
      <c r="D17" s="12"/>
      <c r="E17" s="12"/>
      <c r="F17" s="12"/>
      <c r="G17" s="12"/>
      <c r="H17" s="13"/>
      <c r="I17" s="13"/>
      <c r="J17" s="13"/>
      <c r="K17" s="13"/>
      <c r="L17" s="13"/>
      <c r="M17" s="13"/>
      <c r="N17" s="13"/>
      <c r="O17" s="13"/>
      <c r="P17" s="13"/>
      <c r="Q17" s="13"/>
      <c r="R17" s="13"/>
      <c r="S17" s="13"/>
      <c r="T17" s="13"/>
      <c r="U17" s="13"/>
      <c r="V17" s="13"/>
      <c r="W17" s="13"/>
      <c r="X17" s="13"/>
      <c r="Y17" s="13"/>
      <c r="Z17" s="13"/>
    </row>
    <row r="18" spans="1:26" ht="12.75" customHeight="1">
      <c r="A18" s="12"/>
      <c r="B18" s="12"/>
      <c r="C18" s="30"/>
      <c r="D18" s="12"/>
      <c r="E18" s="12"/>
      <c r="F18" s="12"/>
      <c r="G18" s="12"/>
      <c r="H18" s="13"/>
      <c r="I18" s="13"/>
      <c r="J18" s="13"/>
      <c r="K18" s="13"/>
      <c r="L18" s="13"/>
      <c r="M18" s="13"/>
      <c r="N18" s="13"/>
      <c r="O18" s="13"/>
      <c r="P18" s="13"/>
      <c r="Q18" s="13"/>
      <c r="R18" s="13"/>
      <c r="S18" s="13"/>
      <c r="T18" s="13"/>
      <c r="U18" s="13"/>
      <c r="V18" s="13"/>
      <c r="W18" s="13"/>
      <c r="X18" s="13"/>
      <c r="Y18" s="13"/>
      <c r="Z18" s="13"/>
    </row>
    <row r="19" spans="1:26" ht="12.75" customHeight="1">
      <c r="A19" s="12"/>
      <c r="B19" s="12"/>
      <c r="C19" s="30"/>
      <c r="D19" s="12"/>
      <c r="E19" s="12"/>
      <c r="F19" s="12"/>
      <c r="G19" s="12"/>
      <c r="H19" s="13"/>
      <c r="I19" s="13"/>
      <c r="J19" s="13"/>
      <c r="K19" s="13"/>
      <c r="L19" s="13"/>
      <c r="M19" s="13"/>
      <c r="N19" s="13"/>
      <c r="O19" s="13"/>
      <c r="P19" s="13"/>
      <c r="Q19" s="13"/>
      <c r="R19" s="13"/>
      <c r="S19" s="13"/>
      <c r="T19" s="13"/>
      <c r="U19" s="13"/>
      <c r="V19" s="13"/>
      <c r="W19" s="13"/>
      <c r="X19" s="13"/>
      <c r="Y19" s="13"/>
      <c r="Z19" s="13"/>
    </row>
    <row r="20" spans="1:26" ht="12.75" customHeight="1">
      <c r="A20" s="12"/>
      <c r="B20" s="12"/>
      <c r="C20" s="30"/>
      <c r="D20" s="12"/>
      <c r="E20" s="12"/>
      <c r="F20" s="12"/>
      <c r="G20" s="12"/>
      <c r="H20" s="13"/>
      <c r="I20" s="13"/>
      <c r="J20" s="13"/>
      <c r="K20" s="13"/>
      <c r="L20" s="13"/>
      <c r="M20" s="13"/>
      <c r="N20" s="13"/>
      <c r="O20" s="13"/>
      <c r="P20" s="13"/>
      <c r="Q20" s="13"/>
      <c r="R20" s="13"/>
      <c r="S20" s="13"/>
      <c r="T20" s="13"/>
      <c r="U20" s="13"/>
      <c r="V20" s="13"/>
      <c r="W20" s="13"/>
      <c r="X20" s="13"/>
      <c r="Y20" s="13"/>
      <c r="Z20" s="13"/>
    </row>
    <row r="21" spans="1:26" ht="12.75" customHeight="1">
      <c r="A21" s="12"/>
      <c r="B21" s="12"/>
      <c r="C21" s="30"/>
      <c r="D21" s="12"/>
      <c r="E21" s="12"/>
      <c r="F21" s="12"/>
      <c r="G21" s="12"/>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2"/>
      <c r="G22" s="12"/>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2"/>
      <c r="G23" s="12"/>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2"/>
      <c r="G24" s="12"/>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2"/>
      <c r="G25" s="12"/>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2"/>
      <c r="G26" s="12"/>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2"/>
      <c r="G27" s="12"/>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2"/>
      <c r="G28" s="12"/>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2"/>
      <c r="G29" s="12"/>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2"/>
      <c r="G30" s="12"/>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2"/>
      <c r="G31" s="12"/>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2"/>
      <c r="G32" s="12"/>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2"/>
      <c r="G33" s="12"/>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2"/>
      <c r="G34" s="12"/>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2"/>
      <c r="G35" s="12"/>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2"/>
      <c r="G36" s="12"/>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2"/>
      <c r="G37" s="12"/>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2"/>
      <c r="G38" s="12"/>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2"/>
      <c r="G39" s="12"/>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2"/>
      <c r="G40" s="12"/>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2"/>
      <c r="G41" s="12"/>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2"/>
      <c r="G42" s="12"/>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2"/>
      <c r="G43" s="12"/>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2"/>
      <c r="G44" s="12"/>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2"/>
      <c r="G45" s="12"/>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2"/>
      <c r="G46" s="12"/>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2"/>
      <c r="G47" s="12"/>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2"/>
      <c r="G48" s="12"/>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2"/>
      <c r="G49" s="12"/>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2"/>
      <c r="G50" s="12"/>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2"/>
      <c r="G51" s="12"/>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2"/>
      <c r="G52" s="12"/>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2"/>
      <c r="G53" s="12"/>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2"/>
      <c r="G54" s="12"/>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2"/>
      <c r="G55" s="12"/>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2"/>
      <c r="G56" s="12"/>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2"/>
      <c r="G57" s="12"/>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2"/>
      <c r="G58" s="12"/>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2"/>
      <c r="G59" s="12"/>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2"/>
      <c r="G60" s="12"/>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2"/>
      <c r="G61" s="12"/>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2"/>
      <c r="G62" s="12"/>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2"/>
      <c r="G63" s="12"/>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2"/>
      <c r="G64" s="12"/>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2"/>
      <c r="G65" s="12"/>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2"/>
      <c r="G66" s="12"/>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2"/>
      <c r="G67" s="12"/>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2"/>
      <c r="G68" s="12"/>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2"/>
      <c r="G69" s="12"/>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2"/>
      <c r="G70" s="12"/>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2"/>
      <c r="G71" s="12"/>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2"/>
      <c r="G72" s="12"/>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2"/>
      <c r="G73" s="12"/>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2"/>
      <c r="G74" s="12"/>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2"/>
      <c r="G75" s="12"/>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2"/>
      <c r="G76" s="12"/>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2"/>
      <c r="G77" s="12"/>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2"/>
      <c r="G78" s="12"/>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2"/>
      <c r="G79" s="12"/>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2"/>
      <c r="G80" s="12"/>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2"/>
      <c r="G81" s="12"/>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2"/>
      <c r="G82" s="12"/>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2"/>
      <c r="G83" s="12"/>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2"/>
      <c r="G84" s="12"/>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2"/>
      <c r="G85" s="12"/>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2"/>
      <c r="G86" s="12"/>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2"/>
      <c r="G87" s="12"/>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2"/>
      <c r="G88" s="12"/>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2"/>
      <c r="G89" s="12"/>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2"/>
      <c r="G90" s="12"/>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2"/>
      <c r="G91" s="12"/>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2"/>
      <c r="G92" s="12"/>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2"/>
      <c r="G93" s="12"/>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2"/>
      <c r="G94" s="12"/>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2"/>
      <c r="G95" s="12"/>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2"/>
      <c r="G96" s="12"/>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2"/>
      <c r="G97" s="12"/>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2"/>
      <c r="G98" s="12"/>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2"/>
      <c r="G99" s="12"/>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2"/>
      <c r="G100" s="12"/>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2"/>
      <c r="G101" s="12"/>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2"/>
      <c r="G102" s="12"/>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2"/>
      <c r="G103" s="12"/>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2"/>
      <c r="G104" s="12"/>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2"/>
      <c r="G105" s="12"/>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2"/>
      <c r="G106" s="12"/>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2"/>
      <c r="G107" s="12"/>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2"/>
      <c r="G108" s="12"/>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2"/>
      <c r="G109" s="12"/>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2"/>
      <c r="G110" s="12"/>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2"/>
      <c r="G111" s="12"/>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2"/>
      <c r="G112" s="12"/>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2"/>
      <c r="G113" s="12"/>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2"/>
      <c r="G114" s="12"/>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2"/>
      <c r="G115" s="12"/>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2"/>
      <c r="G116" s="12"/>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2"/>
      <c r="G117" s="12"/>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2"/>
      <c r="G118" s="12"/>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2"/>
      <c r="G119" s="12"/>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2"/>
      <c r="G120" s="12"/>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2"/>
      <c r="G121" s="12"/>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2"/>
      <c r="G122" s="12"/>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2"/>
      <c r="G123" s="12"/>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2"/>
      <c r="G124" s="12"/>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2"/>
      <c r="G125" s="12"/>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2"/>
      <c r="G126" s="12"/>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2"/>
      <c r="G127" s="12"/>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2"/>
      <c r="G128" s="12"/>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2"/>
      <c r="G129" s="12"/>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2"/>
      <c r="G130" s="12"/>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2"/>
      <c r="G131" s="12"/>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2"/>
      <c r="G132" s="12"/>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2"/>
      <c r="G133" s="12"/>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2"/>
      <c r="G134" s="12"/>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2"/>
      <c r="G135" s="12"/>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2"/>
      <c r="G136" s="12"/>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2"/>
      <c r="G137" s="12"/>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2"/>
      <c r="G138" s="12"/>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2"/>
      <c r="G139" s="12"/>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2"/>
      <c r="G140" s="12"/>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2"/>
      <c r="G141" s="12"/>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2"/>
      <c r="G142" s="12"/>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2"/>
      <c r="G143" s="12"/>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2"/>
      <c r="G144" s="12"/>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2"/>
      <c r="G145" s="12"/>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2"/>
      <c r="G146" s="12"/>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2"/>
      <c r="G147" s="12"/>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2"/>
      <c r="G148" s="12"/>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2"/>
      <c r="G149" s="12"/>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2"/>
      <c r="G150" s="12"/>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2"/>
      <c r="G151" s="12"/>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2"/>
      <c r="G152" s="12"/>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2"/>
      <c r="G153" s="12"/>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2"/>
      <c r="G154" s="12"/>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2"/>
      <c r="G155" s="12"/>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2"/>
      <c r="G156" s="12"/>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2"/>
      <c r="G157" s="12"/>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2"/>
      <c r="G158" s="12"/>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2"/>
      <c r="G159" s="12"/>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2"/>
      <c r="G160" s="12"/>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2"/>
      <c r="G161" s="12"/>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2"/>
      <c r="G162" s="12"/>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2"/>
      <c r="G163" s="12"/>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2"/>
      <c r="G164" s="12"/>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2"/>
      <c r="G165" s="12"/>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2"/>
      <c r="G166" s="12"/>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2"/>
      <c r="G167" s="12"/>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2"/>
      <c r="G168" s="12"/>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2"/>
      <c r="G169" s="12"/>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2"/>
      <c r="G170" s="12"/>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2"/>
      <c r="G171" s="12"/>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2"/>
      <c r="G172" s="12"/>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2"/>
      <c r="G173" s="12"/>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8" customHeight="1">
      <c r="A175" s="12"/>
      <c r="B175" s="12"/>
      <c r="C175" s="30"/>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8" customHeight="1">
      <c r="A176" s="12"/>
      <c r="B176" s="12"/>
      <c r="C176" s="30"/>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30"/>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2"/>
      <c r="B178" s="12"/>
      <c r="C178" s="30"/>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2"/>
      <c r="B179" s="12"/>
      <c r="C179" s="30"/>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30"/>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8" customHeight="1">
      <c r="A181" s="12"/>
      <c r="B181" s="12"/>
      <c r="C181" s="30"/>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8" customHeight="1">
      <c r="A182" s="12"/>
      <c r="B182" s="12"/>
      <c r="C182" s="30"/>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G1"/>
    <mergeCell ref="A2:G2"/>
    <mergeCell ref="A3:G3"/>
    <mergeCell ref="A11:E11"/>
  </mergeCells>
  <printOptions horizontalCentered="1"/>
  <pageMargins left="0.39370078740157483" right="0.19685039370078741" top="0.98425196850393704" bottom="0.59055118110236227" header="0" footer="0"/>
  <pageSetup paperSize="9" scale="80" orientation="portrait"/>
  <headerFoot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sqref="A1:E1"/>
    </sheetView>
  </sheetViews>
  <sheetFormatPr defaultColWidth="14.42578125" defaultRowHeight="15" customHeight="1"/>
  <cols>
    <col min="1" max="1" width="8.5703125" customWidth="1"/>
    <col min="2" max="2" width="35" customWidth="1"/>
    <col min="3" max="3" width="19" customWidth="1"/>
    <col min="4" max="4" width="19.140625" customWidth="1"/>
    <col min="5" max="5" width="18.140625" customWidth="1"/>
    <col min="6" max="26" width="9.28515625" customWidth="1"/>
  </cols>
  <sheetData>
    <row r="1" spans="1:26" ht="12.75" customHeight="1">
      <c r="A1" s="191" t="s">
        <v>52</v>
      </c>
      <c r="B1" s="180"/>
      <c r="C1" s="180"/>
      <c r="D1" s="180"/>
      <c r="E1" s="181"/>
      <c r="F1" s="12"/>
      <c r="G1" s="12"/>
      <c r="H1" s="12"/>
      <c r="I1" s="12"/>
      <c r="J1" s="12"/>
      <c r="K1" s="12"/>
      <c r="L1" s="12"/>
      <c r="M1" s="12"/>
      <c r="N1" s="12"/>
      <c r="O1" s="12"/>
      <c r="P1" s="12"/>
      <c r="Q1" s="12"/>
      <c r="R1" s="12"/>
      <c r="S1" s="12"/>
      <c r="T1" s="12"/>
      <c r="U1" s="12"/>
      <c r="V1" s="12"/>
      <c r="W1" s="12"/>
      <c r="X1" s="12"/>
      <c r="Y1" s="12"/>
      <c r="Z1" s="12"/>
    </row>
    <row r="2" spans="1:26" ht="6" customHeight="1">
      <c r="A2" s="192"/>
      <c r="B2" s="180"/>
      <c r="C2" s="180"/>
      <c r="D2" s="180"/>
      <c r="E2" s="181"/>
      <c r="F2" s="12"/>
      <c r="G2" s="12"/>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95"/>
      <c r="F3" s="13"/>
      <c r="G3" s="13"/>
      <c r="H3" s="13"/>
      <c r="I3" s="13"/>
      <c r="J3" s="13"/>
      <c r="K3" s="13"/>
      <c r="L3" s="13"/>
      <c r="M3" s="13"/>
      <c r="N3" s="13"/>
      <c r="O3" s="13"/>
      <c r="P3" s="13"/>
      <c r="Q3" s="13"/>
      <c r="R3" s="13"/>
      <c r="S3" s="13"/>
      <c r="T3" s="13"/>
      <c r="U3" s="13"/>
      <c r="V3" s="13"/>
      <c r="W3" s="13"/>
      <c r="X3" s="13"/>
      <c r="Y3" s="13"/>
      <c r="Z3" s="13"/>
    </row>
    <row r="4" spans="1:26" ht="12.75" customHeight="1">
      <c r="A4" s="14" t="s">
        <v>39</v>
      </c>
      <c r="B4" s="15" t="s">
        <v>40</v>
      </c>
      <c r="C4" s="15" t="s">
        <v>53</v>
      </c>
      <c r="D4" s="15" t="s">
        <v>43</v>
      </c>
      <c r="E4" s="15" t="s">
        <v>54</v>
      </c>
      <c r="F4" s="13"/>
      <c r="G4" s="13"/>
      <c r="H4" s="13"/>
      <c r="I4" s="13"/>
      <c r="J4" s="13"/>
      <c r="K4" s="13"/>
      <c r="L4" s="13"/>
      <c r="M4" s="13"/>
      <c r="N4" s="13"/>
      <c r="O4" s="13"/>
      <c r="P4" s="13"/>
      <c r="Q4" s="13"/>
      <c r="R4" s="13"/>
      <c r="S4" s="13"/>
      <c r="T4" s="13"/>
      <c r="U4" s="13"/>
      <c r="V4" s="13"/>
      <c r="W4" s="13"/>
      <c r="X4" s="13"/>
      <c r="Y4" s="13"/>
      <c r="Z4" s="13"/>
    </row>
    <row r="5" spans="1:26" ht="12.75" customHeight="1">
      <c r="A5" s="31">
        <v>1</v>
      </c>
      <c r="B5" s="32" t="s">
        <v>55</v>
      </c>
      <c r="C5" s="33">
        <v>2</v>
      </c>
      <c r="D5" s="34"/>
      <c r="E5" s="21">
        <f>'MOBILIARIO E EQUIPAMENTO'!$D5*'MOBILIARIO E EQUIPAMENTO'!$C5</f>
        <v>0</v>
      </c>
      <c r="F5" s="13"/>
      <c r="G5" s="13"/>
      <c r="H5" s="13"/>
      <c r="I5" s="13"/>
      <c r="J5" s="13"/>
      <c r="K5" s="13"/>
      <c r="L5" s="13"/>
      <c r="M5" s="13"/>
      <c r="N5" s="13"/>
      <c r="O5" s="13"/>
      <c r="P5" s="13"/>
      <c r="Q5" s="13"/>
      <c r="R5" s="13"/>
      <c r="S5" s="13"/>
      <c r="T5" s="13"/>
      <c r="U5" s="13"/>
      <c r="V5" s="13"/>
      <c r="W5" s="13"/>
      <c r="X5" s="13"/>
      <c r="Y5" s="13"/>
      <c r="Z5" s="13"/>
    </row>
    <row r="6" spans="1:26" ht="12.75" customHeight="1">
      <c r="A6" s="35">
        <v>2</v>
      </c>
      <c r="B6" s="32" t="s">
        <v>56</v>
      </c>
      <c r="C6" s="33">
        <v>2</v>
      </c>
      <c r="D6" s="34"/>
      <c r="E6" s="34">
        <f>'MOBILIARIO E EQUIPAMENTO'!$D6*'MOBILIARIO E EQUIPAMENTO'!$C6</f>
        <v>0</v>
      </c>
      <c r="F6" s="13"/>
      <c r="G6" s="13"/>
      <c r="H6" s="13"/>
      <c r="I6" s="13"/>
      <c r="J6" s="13"/>
      <c r="K6" s="13"/>
      <c r="L6" s="13"/>
      <c r="M6" s="13"/>
      <c r="N6" s="13"/>
      <c r="O6" s="13"/>
      <c r="P6" s="13"/>
      <c r="Q6" s="13"/>
      <c r="R6" s="13"/>
      <c r="S6" s="13"/>
      <c r="T6" s="13"/>
      <c r="U6" s="13"/>
      <c r="V6" s="13"/>
      <c r="W6" s="13"/>
      <c r="X6" s="13"/>
      <c r="Y6" s="13"/>
      <c r="Z6" s="13"/>
    </row>
    <row r="7" spans="1:26" ht="12.75" customHeight="1">
      <c r="A7" s="35">
        <v>3</v>
      </c>
      <c r="B7" s="32" t="s">
        <v>57</v>
      </c>
      <c r="C7" s="33">
        <v>2</v>
      </c>
      <c r="D7" s="34"/>
      <c r="E7" s="34">
        <f>'MOBILIARIO E EQUIPAMENTO'!$D7*'MOBILIARIO E EQUIPAMENTO'!$C7</f>
        <v>0</v>
      </c>
      <c r="F7" s="13"/>
      <c r="G7" s="13"/>
      <c r="H7" s="13"/>
      <c r="I7" s="13"/>
      <c r="J7" s="13"/>
      <c r="K7" s="13"/>
      <c r="L7" s="13"/>
      <c r="M7" s="13"/>
      <c r="N7" s="13"/>
      <c r="O7" s="13"/>
      <c r="P7" s="13"/>
      <c r="Q7" s="13"/>
      <c r="R7" s="13"/>
      <c r="S7" s="13"/>
      <c r="T7" s="13"/>
      <c r="U7" s="13"/>
      <c r="V7" s="13"/>
      <c r="W7" s="13"/>
      <c r="X7" s="13"/>
      <c r="Y7" s="13"/>
      <c r="Z7" s="13"/>
    </row>
    <row r="8" spans="1:26" ht="12.75" customHeight="1">
      <c r="A8" s="31">
        <v>4</v>
      </c>
      <c r="B8" s="32" t="s">
        <v>58</v>
      </c>
      <c r="C8" s="33">
        <v>2</v>
      </c>
      <c r="D8" s="34"/>
      <c r="E8" s="34">
        <f>'MOBILIARIO E EQUIPAMENTO'!$D8*'MOBILIARIO E EQUIPAMENTO'!$C8</f>
        <v>0</v>
      </c>
      <c r="F8" s="13"/>
      <c r="G8" s="13"/>
      <c r="H8" s="13"/>
      <c r="I8" s="13"/>
      <c r="J8" s="13"/>
      <c r="K8" s="13"/>
      <c r="L8" s="13"/>
      <c r="M8" s="13"/>
      <c r="N8" s="13"/>
      <c r="O8" s="13"/>
      <c r="P8" s="13"/>
      <c r="Q8" s="13"/>
      <c r="R8" s="13"/>
      <c r="S8" s="13"/>
      <c r="T8" s="13"/>
      <c r="U8" s="13"/>
      <c r="V8" s="13"/>
      <c r="W8" s="13"/>
      <c r="X8" s="13"/>
      <c r="Y8" s="13"/>
      <c r="Z8" s="13"/>
    </row>
    <row r="9" spans="1:26" ht="12.75" customHeight="1">
      <c r="A9" s="35">
        <v>5</v>
      </c>
      <c r="B9" s="32" t="s">
        <v>59</v>
      </c>
      <c r="C9" s="33">
        <v>2</v>
      </c>
      <c r="D9" s="34"/>
      <c r="E9" s="34">
        <f>'MOBILIARIO E EQUIPAMENTO'!$D9*'MOBILIARIO E EQUIPAMENTO'!$C9</f>
        <v>0</v>
      </c>
      <c r="F9" s="13"/>
      <c r="G9" s="13"/>
      <c r="H9" s="13"/>
      <c r="I9" s="13"/>
      <c r="J9" s="13"/>
      <c r="K9" s="13"/>
      <c r="L9" s="13"/>
      <c r="M9" s="13"/>
      <c r="N9" s="13"/>
      <c r="O9" s="13"/>
      <c r="P9" s="13"/>
      <c r="Q9" s="13"/>
      <c r="R9" s="13"/>
      <c r="S9" s="13"/>
      <c r="T9" s="13"/>
      <c r="U9" s="13"/>
      <c r="V9" s="13"/>
      <c r="W9" s="13"/>
      <c r="X9" s="13"/>
      <c r="Y9" s="13"/>
      <c r="Z9" s="13"/>
    </row>
    <row r="10" spans="1:26" ht="12.75" customHeight="1">
      <c r="A10" s="35">
        <v>6</v>
      </c>
      <c r="B10" s="32" t="s">
        <v>60</v>
      </c>
      <c r="C10" s="33">
        <v>2</v>
      </c>
      <c r="D10" s="34"/>
      <c r="E10" s="34">
        <f>'MOBILIARIO E EQUIPAMENTO'!$D10*'MOBILIARIO E EQUIPAMENTO'!$C10</f>
        <v>0</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31">
        <v>7</v>
      </c>
      <c r="B11" s="32" t="s">
        <v>61</v>
      </c>
      <c r="C11" s="33">
        <v>6</v>
      </c>
      <c r="D11" s="34"/>
      <c r="E11" s="34">
        <f>'MOBILIARIO E EQUIPAMENTO'!$D11*'MOBILIARIO E EQUIPAMENTO'!$C11</f>
        <v>0</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35">
        <v>8</v>
      </c>
      <c r="B12" s="32" t="s">
        <v>62</v>
      </c>
      <c r="C12" s="33">
        <v>6</v>
      </c>
      <c r="D12" s="34"/>
      <c r="E12" s="34">
        <f>'MOBILIARIO E EQUIPAMENTO'!$D12*'MOBILIARIO E EQUIPAMENTO'!$C12</f>
        <v>0</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35">
        <v>9</v>
      </c>
      <c r="B13" s="32" t="s">
        <v>63</v>
      </c>
      <c r="C13" s="33">
        <v>4</v>
      </c>
      <c r="D13" s="34"/>
      <c r="E13" s="34">
        <f>'MOBILIARIO E EQUIPAMENTO'!$D13*'MOBILIARIO E EQUIPAMENTO'!$C13</f>
        <v>0</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31">
        <v>10</v>
      </c>
      <c r="B14" s="32" t="s">
        <v>64</v>
      </c>
      <c r="C14" s="33">
        <v>2</v>
      </c>
      <c r="D14" s="34"/>
      <c r="E14" s="34">
        <f>'MOBILIARIO E EQUIPAMENTO'!$D14*'MOBILIARIO E EQUIPAMENTO'!$C14</f>
        <v>0</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35">
        <v>11</v>
      </c>
      <c r="B15" s="32" t="s">
        <v>65</v>
      </c>
      <c r="C15" s="33">
        <v>4</v>
      </c>
      <c r="D15" s="34"/>
      <c r="E15" s="34">
        <f>'MOBILIARIO E EQUIPAMENTO'!$D15*'MOBILIARIO E EQUIPAMENTO'!$C15</f>
        <v>0</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35">
        <v>12</v>
      </c>
      <c r="B16" s="32" t="s">
        <v>66</v>
      </c>
      <c r="C16" s="33">
        <v>2</v>
      </c>
      <c r="D16" s="34"/>
      <c r="E16" s="34">
        <f>'MOBILIARIO E EQUIPAMENTO'!$D16*'MOBILIARIO E EQUIPAMENTO'!$C16</f>
        <v>0</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31">
        <v>13</v>
      </c>
      <c r="B17" s="32" t="s">
        <v>67</v>
      </c>
      <c r="C17" s="33">
        <v>2</v>
      </c>
      <c r="D17" s="34"/>
      <c r="E17" s="34">
        <f>'MOBILIARIO E EQUIPAMENTO'!$D17*'MOBILIARIO E EQUIPAMENTO'!$C17</f>
        <v>0</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35">
        <v>14</v>
      </c>
      <c r="B18" s="36" t="s">
        <v>68</v>
      </c>
      <c r="C18" s="33">
        <v>2</v>
      </c>
      <c r="D18" s="34"/>
      <c r="E18" s="34">
        <f>'MOBILIARIO E EQUIPAMENTO'!$D18*'MOBILIARIO E EQUIPAMENTO'!$C18</f>
        <v>0</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35">
        <v>15</v>
      </c>
      <c r="B19" s="36" t="s">
        <v>69</v>
      </c>
      <c r="C19" s="33">
        <v>16</v>
      </c>
      <c r="D19" s="34"/>
      <c r="E19" s="34">
        <f>'MOBILIARIO E EQUIPAMENTO'!$D19*'MOBILIARIO E EQUIPAMENTO'!$C19</f>
        <v>0</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31">
        <v>16</v>
      </c>
      <c r="B20" s="36" t="s">
        <v>70</v>
      </c>
      <c r="C20" s="33">
        <v>10</v>
      </c>
      <c r="D20" s="34"/>
      <c r="E20" s="34">
        <f>'MOBILIARIO E EQUIPAMENTO'!$D20*'MOBILIARIO E EQUIPAMENTO'!$C20</f>
        <v>0</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35">
        <v>17</v>
      </c>
      <c r="B21" s="36" t="s">
        <v>71</v>
      </c>
      <c r="C21" s="37">
        <v>0</v>
      </c>
      <c r="D21" s="34"/>
      <c r="E21" s="34">
        <f>'MOBILIARIO E EQUIPAMENTO'!$D21*'MOBILIARIO E EQUIPAMENTO'!$C21</f>
        <v>0</v>
      </c>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31">
        <v>18</v>
      </c>
      <c r="B22" s="38" t="s">
        <v>72</v>
      </c>
      <c r="C22" s="37">
        <v>1</v>
      </c>
      <c r="D22" s="34"/>
      <c r="E22" s="34">
        <f>'MOBILIARIO E EQUIPAMENTO'!$D22*'MOBILIARIO E EQUIPAMENTO'!$C22</f>
        <v>0</v>
      </c>
      <c r="F22" s="13"/>
      <c r="G22" s="13"/>
      <c r="H22" s="13"/>
      <c r="I22" s="13"/>
      <c r="J22" s="13"/>
      <c r="K22" s="13"/>
      <c r="L22" s="13"/>
      <c r="M22" s="13"/>
      <c r="N22" s="13"/>
      <c r="O22" s="13"/>
      <c r="P22" s="13"/>
      <c r="Q22" s="13"/>
      <c r="R22" s="13"/>
      <c r="S22" s="13"/>
      <c r="T22" s="13"/>
      <c r="U22" s="13"/>
      <c r="V22" s="13"/>
      <c r="W22" s="13"/>
      <c r="X22" s="13"/>
      <c r="Y22" s="13"/>
      <c r="Z22" s="13"/>
    </row>
    <row r="23" spans="1:26" ht="16.5" customHeight="1">
      <c r="A23" s="35">
        <v>19</v>
      </c>
      <c r="B23" s="38" t="s">
        <v>73</v>
      </c>
      <c r="C23" s="37">
        <v>1</v>
      </c>
      <c r="D23" s="34"/>
      <c r="E23" s="34">
        <f>'MOBILIARIO E EQUIPAMENTO'!$D23*'MOBILIARIO E EQUIPAMENTO'!$C23</f>
        <v>0</v>
      </c>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31">
        <v>20</v>
      </c>
      <c r="B24" s="39" t="s">
        <v>74</v>
      </c>
      <c r="C24" s="40">
        <v>2</v>
      </c>
      <c r="D24" s="41"/>
      <c r="E24" s="41">
        <f>'MOBILIARIO E EQUIPAMENTO'!$D24*'MOBILIARIO E EQUIPAMENTO'!$C24</f>
        <v>0</v>
      </c>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96" t="s">
        <v>21</v>
      </c>
      <c r="B25" s="197"/>
      <c r="C25" s="197"/>
      <c r="D25" s="198"/>
      <c r="E25" s="42">
        <f>SUM(E5:E24)</f>
        <v>0</v>
      </c>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12"/>
      <c r="B186" s="12"/>
      <c r="C186" s="30"/>
      <c r="D186" s="12"/>
      <c r="E186" s="12"/>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12"/>
      <c r="B187" s="12"/>
      <c r="C187" s="30"/>
      <c r="D187" s="12"/>
      <c r="E187" s="12"/>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8"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8"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8"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8"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5:D25"/>
  </mergeCells>
  <printOptions horizontalCentered="1"/>
  <pageMargins left="0.39370078740157483" right="0.19685039370078741" top="0.98425196850393704" bottom="0.59055118110236227" header="0" footer="0"/>
  <pageSetup paperSize="9" scale="74" orientation="portrait"/>
  <headerFooter>
    <oddFooter>&amp;CPágina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Z1000"/>
  <sheetViews>
    <sheetView topLeftCell="A13" workbookViewId="0">
      <selection sqref="A1:E1"/>
    </sheetView>
  </sheetViews>
  <sheetFormatPr defaultColWidth="14.42578125" defaultRowHeight="15" customHeight="1"/>
  <cols>
    <col min="1" max="1" width="8.5703125" customWidth="1"/>
    <col min="2" max="2" width="37.7109375" customWidth="1"/>
    <col min="3" max="3" width="17.140625" customWidth="1"/>
    <col min="4" max="4" width="19.140625" customWidth="1"/>
    <col min="5" max="5" width="16.42578125" customWidth="1"/>
    <col min="6" max="26" width="9.28515625" customWidth="1"/>
  </cols>
  <sheetData>
    <row r="1" spans="1:26" ht="12.75" customHeight="1">
      <c r="A1" s="191" t="s">
        <v>75</v>
      </c>
      <c r="B1" s="180"/>
      <c r="C1" s="180"/>
      <c r="D1" s="180"/>
      <c r="E1" s="181"/>
      <c r="F1" s="12"/>
      <c r="G1" s="12"/>
      <c r="H1" s="12"/>
      <c r="I1" s="12"/>
      <c r="J1" s="12"/>
      <c r="K1" s="12"/>
      <c r="L1" s="12"/>
      <c r="M1" s="12"/>
      <c r="N1" s="12"/>
      <c r="O1" s="12"/>
      <c r="P1" s="12"/>
      <c r="Q1" s="12"/>
      <c r="R1" s="12"/>
      <c r="S1" s="12"/>
      <c r="T1" s="12"/>
      <c r="U1" s="12"/>
      <c r="V1" s="12"/>
      <c r="W1" s="12"/>
      <c r="X1" s="12"/>
      <c r="Y1" s="12"/>
      <c r="Z1" s="12"/>
    </row>
    <row r="2" spans="1:26" ht="5.25" customHeight="1">
      <c r="A2" s="192"/>
      <c r="B2" s="180"/>
      <c r="C2" s="180"/>
      <c r="D2" s="180"/>
      <c r="E2" s="181"/>
      <c r="F2" s="12"/>
      <c r="G2" s="12"/>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95"/>
      <c r="F3" s="13"/>
      <c r="G3" s="13"/>
      <c r="H3" s="13"/>
      <c r="I3" s="13"/>
      <c r="J3" s="13"/>
      <c r="K3" s="13"/>
      <c r="L3" s="13"/>
      <c r="M3" s="13"/>
      <c r="N3" s="13"/>
      <c r="O3" s="13"/>
      <c r="P3" s="13"/>
      <c r="Q3" s="13"/>
      <c r="R3" s="13"/>
      <c r="S3" s="13"/>
      <c r="T3" s="13"/>
      <c r="U3" s="13"/>
      <c r="V3" s="13"/>
      <c r="W3" s="13"/>
      <c r="X3" s="13"/>
      <c r="Y3" s="13"/>
      <c r="Z3" s="13"/>
    </row>
    <row r="4" spans="1:26" ht="12.75" customHeight="1">
      <c r="A4" s="14" t="s">
        <v>39</v>
      </c>
      <c r="B4" s="15" t="s">
        <v>40</v>
      </c>
      <c r="C4" s="15" t="s">
        <v>53</v>
      </c>
      <c r="D4" s="15" t="s">
        <v>43</v>
      </c>
      <c r="E4" s="15" t="s">
        <v>54</v>
      </c>
      <c r="F4" s="13"/>
      <c r="G4" s="13"/>
      <c r="H4" s="13"/>
      <c r="I4" s="13"/>
      <c r="J4" s="13"/>
      <c r="K4" s="13"/>
      <c r="L4" s="13"/>
      <c r="M4" s="13"/>
      <c r="N4" s="13"/>
      <c r="O4" s="13"/>
      <c r="P4" s="13"/>
      <c r="Q4" s="13"/>
      <c r="R4" s="13"/>
      <c r="S4" s="13"/>
      <c r="T4" s="13"/>
      <c r="U4" s="13"/>
      <c r="V4" s="13"/>
      <c r="W4" s="13"/>
      <c r="X4" s="13"/>
      <c r="Y4" s="13"/>
      <c r="Z4" s="13"/>
    </row>
    <row r="5" spans="1:26" ht="31.5" customHeight="1">
      <c r="A5" s="43">
        <v>1</v>
      </c>
      <c r="B5" s="44" t="s">
        <v>76</v>
      </c>
      <c r="C5" s="45">
        <v>2</v>
      </c>
      <c r="D5" s="46"/>
      <c r="E5" s="46">
        <f>'UTENSILIOS COZINHA'!$D5*'UTENSILIOS COZINHA'!$C5</f>
        <v>0</v>
      </c>
      <c r="F5" s="13"/>
      <c r="G5" s="13"/>
      <c r="H5" s="13"/>
      <c r="I5" s="13"/>
      <c r="J5" s="13"/>
      <c r="K5" s="13"/>
      <c r="L5" s="13"/>
      <c r="M5" s="13"/>
      <c r="N5" s="13"/>
      <c r="O5" s="13"/>
      <c r="P5" s="13"/>
      <c r="Q5" s="13"/>
      <c r="R5" s="13"/>
      <c r="S5" s="13"/>
      <c r="T5" s="13"/>
      <c r="U5" s="13"/>
      <c r="V5" s="13"/>
      <c r="W5" s="13"/>
      <c r="X5" s="13"/>
      <c r="Y5" s="13"/>
      <c r="Z5" s="13"/>
    </row>
    <row r="6" spans="1:26" ht="12.75" customHeight="1">
      <c r="A6" s="47">
        <v>2</v>
      </c>
      <c r="B6" s="44" t="s">
        <v>77</v>
      </c>
      <c r="C6" s="45">
        <v>2</v>
      </c>
      <c r="D6" s="46"/>
      <c r="E6" s="46">
        <f>'UTENSILIOS COZINHA'!$D6*'UTENSILIOS COZINHA'!$C6</f>
        <v>0</v>
      </c>
      <c r="F6" s="13"/>
      <c r="G6" s="13"/>
      <c r="H6" s="13"/>
      <c r="I6" s="13"/>
      <c r="J6" s="13"/>
      <c r="K6" s="13"/>
      <c r="L6" s="13"/>
      <c r="M6" s="13"/>
      <c r="N6" s="13"/>
      <c r="O6" s="13"/>
      <c r="P6" s="13"/>
      <c r="Q6" s="13"/>
      <c r="R6" s="13"/>
      <c r="S6" s="13"/>
      <c r="T6" s="13"/>
      <c r="U6" s="13"/>
      <c r="V6" s="13"/>
      <c r="W6" s="13"/>
      <c r="X6" s="13"/>
      <c r="Y6" s="13"/>
      <c r="Z6" s="13"/>
    </row>
    <row r="7" spans="1:26" ht="12.75" customHeight="1">
      <c r="A7" s="47">
        <v>3</v>
      </c>
      <c r="B7" s="44" t="s">
        <v>78</v>
      </c>
      <c r="C7" s="45">
        <v>6</v>
      </c>
      <c r="D7" s="46"/>
      <c r="E7" s="46">
        <f>'UTENSILIOS COZINHA'!$D7*'UTENSILIOS COZINHA'!$C7</f>
        <v>0</v>
      </c>
      <c r="F7" s="13"/>
      <c r="G7" s="13"/>
      <c r="H7" s="13"/>
      <c r="I7" s="13"/>
      <c r="J7" s="13"/>
      <c r="K7" s="13"/>
      <c r="L7" s="13"/>
      <c r="M7" s="13"/>
      <c r="N7" s="13"/>
      <c r="O7" s="13"/>
      <c r="P7" s="13"/>
      <c r="Q7" s="13"/>
      <c r="R7" s="13"/>
      <c r="S7" s="13"/>
      <c r="T7" s="13"/>
      <c r="U7" s="13"/>
      <c r="V7" s="13"/>
      <c r="W7" s="13"/>
      <c r="X7" s="13"/>
      <c r="Y7" s="13"/>
      <c r="Z7" s="13"/>
    </row>
    <row r="8" spans="1:26" ht="12.75" customHeight="1">
      <c r="A8" s="43">
        <v>4</v>
      </c>
      <c r="B8" s="44" t="s">
        <v>79</v>
      </c>
      <c r="C8" s="45">
        <v>6</v>
      </c>
      <c r="D8" s="46"/>
      <c r="E8" s="46">
        <f>'UTENSILIOS COZINHA'!$D8*'UTENSILIOS COZINHA'!$C8</f>
        <v>0</v>
      </c>
      <c r="F8" s="13"/>
      <c r="G8" s="13"/>
      <c r="H8" s="13"/>
      <c r="I8" s="13"/>
      <c r="J8" s="13"/>
      <c r="K8" s="13"/>
      <c r="L8" s="13"/>
      <c r="M8" s="13"/>
      <c r="N8" s="13"/>
      <c r="O8" s="13"/>
      <c r="P8" s="13"/>
      <c r="Q8" s="13"/>
      <c r="R8" s="13"/>
      <c r="S8" s="13"/>
      <c r="T8" s="13"/>
      <c r="U8" s="13"/>
      <c r="V8" s="13"/>
      <c r="W8" s="13"/>
      <c r="X8" s="13"/>
      <c r="Y8" s="13"/>
      <c r="Z8" s="13"/>
    </row>
    <row r="9" spans="1:26" ht="12.75" customHeight="1">
      <c r="A9" s="47">
        <v>5</v>
      </c>
      <c r="B9" s="44" t="s">
        <v>80</v>
      </c>
      <c r="C9" s="45">
        <v>6</v>
      </c>
      <c r="D9" s="46"/>
      <c r="E9" s="46">
        <f>'UTENSILIOS COZINHA'!$D9*'UTENSILIOS COZINHA'!$C9</f>
        <v>0</v>
      </c>
      <c r="F9" s="13"/>
      <c r="G9" s="13"/>
      <c r="H9" s="13"/>
      <c r="I9" s="13"/>
      <c r="J9" s="13"/>
      <c r="K9" s="13"/>
      <c r="L9" s="13"/>
      <c r="M9" s="13"/>
      <c r="N9" s="13"/>
      <c r="O9" s="13"/>
      <c r="P9" s="13"/>
      <c r="Q9" s="13"/>
      <c r="R9" s="13"/>
      <c r="S9" s="13"/>
      <c r="T9" s="13"/>
      <c r="U9" s="13"/>
      <c r="V9" s="13"/>
      <c r="W9" s="13"/>
      <c r="X9" s="13"/>
      <c r="Y9" s="13"/>
      <c r="Z9" s="13"/>
    </row>
    <row r="10" spans="1:26" ht="12.75" customHeight="1">
      <c r="A10" s="47">
        <v>6</v>
      </c>
      <c r="B10" s="44" t="s">
        <v>81</v>
      </c>
      <c r="C10" s="45">
        <v>2</v>
      </c>
      <c r="D10" s="46"/>
      <c r="E10" s="46">
        <f>'UTENSILIOS COZINHA'!$D10*'UTENSILIOS COZINHA'!$C10</f>
        <v>0</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3">
        <v>7</v>
      </c>
      <c r="B11" s="44" t="s">
        <v>82</v>
      </c>
      <c r="C11" s="45">
        <v>6</v>
      </c>
      <c r="D11" s="46"/>
      <c r="E11" s="46">
        <f>'UTENSILIOS COZINHA'!$D11*'UTENSILIOS COZINHA'!$C11</f>
        <v>0</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7">
        <v>8</v>
      </c>
      <c r="B12" s="44" t="s">
        <v>83</v>
      </c>
      <c r="C12" s="45">
        <v>2</v>
      </c>
      <c r="D12" s="46"/>
      <c r="E12" s="46">
        <f>'UTENSILIOS COZINHA'!$D12*'UTENSILIOS COZINHA'!$C12</f>
        <v>0</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7">
        <v>9</v>
      </c>
      <c r="B13" s="44" t="s">
        <v>84</v>
      </c>
      <c r="C13" s="45">
        <v>8</v>
      </c>
      <c r="D13" s="46"/>
      <c r="E13" s="46">
        <f>'UTENSILIOS COZINHA'!$D13*'UTENSILIOS COZINHA'!$C13</f>
        <v>0</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3">
        <v>10</v>
      </c>
      <c r="B14" s="44" t="s">
        <v>85</v>
      </c>
      <c r="C14" s="45">
        <v>4</v>
      </c>
      <c r="D14" s="46"/>
      <c r="E14" s="46">
        <f>'UTENSILIOS COZINHA'!$D14*'UTENSILIOS COZINHA'!$C14</f>
        <v>0</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7">
        <v>11</v>
      </c>
      <c r="B15" s="44" t="s">
        <v>86</v>
      </c>
      <c r="C15" s="45">
        <v>4</v>
      </c>
      <c r="D15" s="46"/>
      <c r="E15" s="46">
        <f>'UTENSILIOS COZINHA'!$D15*'UTENSILIOS COZINHA'!$C15</f>
        <v>0</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7">
        <v>12</v>
      </c>
      <c r="B16" s="44" t="s">
        <v>87</v>
      </c>
      <c r="C16" s="45">
        <v>150</v>
      </c>
      <c r="D16" s="46"/>
      <c r="E16" s="46">
        <f>'UTENSILIOS COZINHA'!$D16*'UTENSILIOS COZINHA'!$C16</f>
        <v>0</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3">
        <v>13</v>
      </c>
      <c r="B17" s="44" t="s">
        <v>88</v>
      </c>
      <c r="C17" s="45">
        <v>4</v>
      </c>
      <c r="D17" s="46"/>
      <c r="E17" s="46">
        <f>'UTENSILIOS COZINHA'!$D17*'UTENSILIOS COZINHA'!$C17</f>
        <v>0</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47">
        <v>14</v>
      </c>
      <c r="B18" s="44" t="s">
        <v>89</v>
      </c>
      <c r="C18" s="45">
        <v>4</v>
      </c>
      <c r="D18" s="46"/>
      <c r="E18" s="46">
        <f>'UTENSILIOS COZINHA'!$D18*'UTENSILIOS COZINHA'!$C18</f>
        <v>0</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47">
        <v>15</v>
      </c>
      <c r="B19" s="44" t="s">
        <v>90</v>
      </c>
      <c r="C19" s="45">
        <v>4</v>
      </c>
      <c r="D19" s="46"/>
      <c r="E19" s="46">
        <f>'UTENSILIOS COZINHA'!$D19*'UTENSILIOS COZINHA'!$C19</f>
        <v>0</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43">
        <v>16</v>
      </c>
      <c r="B20" s="44" t="s">
        <v>91</v>
      </c>
      <c r="C20" s="45">
        <v>6</v>
      </c>
      <c r="D20" s="46"/>
      <c r="E20" s="46">
        <f>'UTENSILIOS COZINHA'!$D20*'UTENSILIOS COZINHA'!$C20</f>
        <v>0</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47">
        <v>17</v>
      </c>
      <c r="B21" s="44" t="s">
        <v>92</v>
      </c>
      <c r="C21" s="45">
        <v>6</v>
      </c>
      <c r="D21" s="46"/>
      <c r="E21" s="46">
        <f>'UTENSILIOS COZINHA'!$D21*'UTENSILIOS COZINHA'!$C21</f>
        <v>0</v>
      </c>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47">
        <v>18</v>
      </c>
      <c r="B22" s="44" t="s">
        <v>93</v>
      </c>
      <c r="C22" s="45">
        <v>6</v>
      </c>
      <c r="D22" s="46"/>
      <c r="E22" s="46">
        <f>'UTENSILIOS COZINHA'!$D22*'UTENSILIOS COZINHA'!$C22</f>
        <v>0</v>
      </c>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43">
        <v>19</v>
      </c>
      <c r="B23" s="44" t="s">
        <v>94</v>
      </c>
      <c r="C23" s="45">
        <v>4</v>
      </c>
      <c r="D23" s="46"/>
      <c r="E23" s="46">
        <f>'UTENSILIOS COZINHA'!$D23*'UTENSILIOS COZINHA'!$C23</f>
        <v>0</v>
      </c>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47">
        <v>20</v>
      </c>
      <c r="B24" s="44" t="s">
        <v>95</v>
      </c>
      <c r="C24" s="45">
        <v>4</v>
      </c>
      <c r="D24" s="46"/>
      <c r="E24" s="46">
        <f>'UTENSILIOS COZINHA'!$D24*'UTENSILIOS COZINHA'!$C24</f>
        <v>0</v>
      </c>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47">
        <v>21</v>
      </c>
      <c r="B25" s="44" t="s">
        <v>96</v>
      </c>
      <c r="C25" s="45">
        <v>4</v>
      </c>
      <c r="D25" s="46"/>
      <c r="E25" s="46">
        <f>'UTENSILIOS COZINHA'!$D25*'UTENSILIOS COZINHA'!$C25</f>
        <v>0</v>
      </c>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43">
        <v>22</v>
      </c>
      <c r="B26" s="44" t="s">
        <v>97</v>
      </c>
      <c r="C26" s="45">
        <v>80</v>
      </c>
      <c r="D26" s="46"/>
      <c r="E26" s="46">
        <f>'UTENSILIOS COZINHA'!$D26*'UTENSILIOS COZINHA'!$C26</f>
        <v>0</v>
      </c>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47">
        <v>23</v>
      </c>
      <c r="B27" s="44" t="s">
        <v>98</v>
      </c>
      <c r="C27" s="45">
        <v>4</v>
      </c>
      <c r="D27" s="46"/>
      <c r="E27" s="46">
        <f>'UTENSILIOS COZINHA'!$D27*'UTENSILIOS COZINHA'!$C27</f>
        <v>0</v>
      </c>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47">
        <v>24</v>
      </c>
      <c r="B28" s="44" t="s">
        <v>99</v>
      </c>
      <c r="C28" s="45">
        <v>4</v>
      </c>
      <c r="D28" s="46"/>
      <c r="E28" s="46">
        <f>'UTENSILIOS COZINHA'!$D28*'UTENSILIOS COZINHA'!$C28</f>
        <v>0</v>
      </c>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43">
        <v>25</v>
      </c>
      <c r="B29" s="44" t="s">
        <v>100</v>
      </c>
      <c r="C29" s="45">
        <v>4</v>
      </c>
      <c r="D29" s="46"/>
      <c r="E29" s="46">
        <f>'UTENSILIOS COZINHA'!$D29*'UTENSILIOS COZINHA'!$C29</f>
        <v>0</v>
      </c>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47">
        <v>26</v>
      </c>
      <c r="B30" s="44" t="s">
        <v>101</v>
      </c>
      <c r="C30" s="45">
        <v>80</v>
      </c>
      <c r="D30" s="46"/>
      <c r="E30" s="46">
        <f>'UTENSILIOS COZINHA'!$D30*'UTENSILIOS COZINHA'!$C30</f>
        <v>0</v>
      </c>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47">
        <v>27</v>
      </c>
      <c r="B31" s="44" t="s">
        <v>102</v>
      </c>
      <c r="C31" s="45">
        <v>6</v>
      </c>
      <c r="D31" s="46"/>
      <c r="E31" s="46">
        <f>'UTENSILIOS COZINHA'!$D31*'UTENSILIOS COZINHA'!$C31</f>
        <v>0</v>
      </c>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43">
        <v>28</v>
      </c>
      <c r="B32" s="44" t="s">
        <v>103</v>
      </c>
      <c r="C32" s="45">
        <v>6</v>
      </c>
      <c r="D32" s="46"/>
      <c r="E32" s="46">
        <f>'UTENSILIOS COZINHA'!$D32*'UTENSILIOS COZINHA'!$C32</f>
        <v>0</v>
      </c>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47">
        <v>29</v>
      </c>
      <c r="B33" s="44" t="s">
        <v>104</v>
      </c>
      <c r="C33" s="45">
        <v>6</v>
      </c>
      <c r="D33" s="46"/>
      <c r="E33" s="46">
        <f>'UTENSILIOS COZINHA'!$D33*'UTENSILIOS COZINHA'!$C33</f>
        <v>0</v>
      </c>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35">
        <v>30</v>
      </c>
      <c r="B34" s="44" t="s">
        <v>105</v>
      </c>
      <c r="C34" s="33">
        <v>0</v>
      </c>
      <c r="D34" s="34"/>
      <c r="E34" s="34">
        <f>'UTENSILIOS COZINHA'!$D34*'UTENSILIOS COZINHA'!$C34</f>
        <v>0</v>
      </c>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43">
        <v>31</v>
      </c>
      <c r="B35" s="44" t="s">
        <v>106</v>
      </c>
      <c r="C35" s="45">
        <v>4</v>
      </c>
      <c r="D35" s="46"/>
      <c r="E35" s="46">
        <f>'UTENSILIOS COZINHA'!$D35*'UTENSILIOS COZINHA'!$C35</f>
        <v>0</v>
      </c>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47">
        <v>32</v>
      </c>
      <c r="B36" s="44" t="s">
        <v>107</v>
      </c>
      <c r="C36" s="45">
        <v>4</v>
      </c>
      <c r="D36" s="46"/>
      <c r="E36" s="46">
        <f>'UTENSILIOS COZINHA'!$D36*'UTENSILIOS COZINHA'!$C36</f>
        <v>0</v>
      </c>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47">
        <v>33</v>
      </c>
      <c r="B37" s="44" t="s">
        <v>108</v>
      </c>
      <c r="C37" s="45">
        <v>6</v>
      </c>
      <c r="D37" s="46"/>
      <c r="E37" s="46">
        <f>'UTENSILIOS COZINHA'!$D37*'UTENSILIOS COZINHA'!$C37</f>
        <v>0</v>
      </c>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43">
        <v>34</v>
      </c>
      <c r="B38" s="44" t="s">
        <v>109</v>
      </c>
      <c r="C38" s="45">
        <v>60</v>
      </c>
      <c r="D38" s="46"/>
      <c r="E38" s="46">
        <f>'UTENSILIOS COZINHA'!$D38*'UTENSILIOS COZINHA'!$C38</f>
        <v>0</v>
      </c>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47">
        <v>35</v>
      </c>
      <c r="B39" s="44" t="s">
        <v>110</v>
      </c>
      <c r="C39" s="45">
        <v>60</v>
      </c>
      <c r="D39" s="46"/>
      <c r="E39" s="46">
        <f>'UTENSILIOS COZINHA'!$D39*'UTENSILIOS COZINHA'!$C39</f>
        <v>0</v>
      </c>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43">
        <v>36</v>
      </c>
      <c r="B40" s="44" t="s">
        <v>111</v>
      </c>
      <c r="C40" s="45">
        <v>4</v>
      </c>
      <c r="D40" s="46"/>
      <c r="E40" s="46">
        <f>'UTENSILIOS COZINHA'!$D40*'UTENSILIOS COZINHA'!$C40</f>
        <v>0</v>
      </c>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47">
        <v>37</v>
      </c>
      <c r="B41" s="44" t="s">
        <v>112</v>
      </c>
      <c r="C41" s="45">
        <v>4</v>
      </c>
      <c r="D41" s="46"/>
      <c r="E41" s="46">
        <f>'UTENSILIOS COZINHA'!$D41*'UTENSILIOS COZINHA'!$C41</f>
        <v>0</v>
      </c>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43">
        <v>38</v>
      </c>
      <c r="B42" s="44" t="s">
        <v>113</v>
      </c>
      <c r="C42" s="45">
        <v>4</v>
      </c>
      <c r="D42" s="46"/>
      <c r="E42" s="46">
        <f>'UTENSILIOS COZINHA'!$D42*'UTENSILIOS COZINHA'!$C42</f>
        <v>0</v>
      </c>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47">
        <v>39</v>
      </c>
      <c r="B43" s="44" t="s">
        <v>114</v>
      </c>
      <c r="C43" s="45">
        <v>8</v>
      </c>
      <c r="D43" s="46"/>
      <c r="E43" s="46">
        <f>'UTENSILIOS COZINHA'!$D43*'UTENSILIOS COZINHA'!$C43</f>
        <v>0</v>
      </c>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43">
        <v>40</v>
      </c>
      <c r="B44" s="44" t="s">
        <v>115</v>
      </c>
      <c r="C44" s="45">
        <v>6</v>
      </c>
      <c r="D44" s="46"/>
      <c r="E44" s="46">
        <f>'UTENSILIOS COZINHA'!$D44*'UTENSILIOS COZINHA'!$C44</f>
        <v>0</v>
      </c>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47">
        <v>41</v>
      </c>
      <c r="B45" s="44" t="s">
        <v>116</v>
      </c>
      <c r="C45" s="45">
        <v>6</v>
      </c>
      <c r="D45" s="46"/>
      <c r="E45" s="46">
        <f>'UTENSILIOS COZINHA'!$D45*'UTENSILIOS COZINHA'!$C45</f>
        <v>0</v>
      </c>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43">
        <v>42</v>
      </c>
      <c r="B46" s="44" t="s">
        <v>117</v>
      </c>
      <c r="C46" s="45">
        <v>4</v>
      </c>
      <c r="D46" s="46"/>
      <c r="E46" s="46">
        <f>'UTENSILIOS COZINHA'!$D46*'UTENSILIOS COZINHA'!$C46</f>
        <v>0</v>
      </c>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47">
        <v>43</v>
      </c>
      <c r="B47" s="44" t="s">
        <v>118</v>
      </c>
      <c r="C47" s="45">
        <v>2</v>
      </c>
      <c r="D47" s="46"/>
      <c r="E47" s="46">
        <f>'UTENSILIOS COZINHA'!$D47*'UTENSILIOS COZINHA'!$C47</f>
        <v>0</v>
      </c>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43">
        <v>44</v>
      </c>
      <c r="B48" s="44" t="s">
        <v>119</v>
      </c>
      <c r="C48" s="45">
        <v>4</v>
      </c>
      <c r="D48" s="46"/>
      <c r="E48" s="46">
        <f>'UTENSILIOS COZINHA'!$D48*'UTENSILIOS COZINHA'!$C48</f>
        <v>0</v>
      </c>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47">
        <v>45</v>
      </c>
      <c r="B49" s="44" t="s">
        <v>120</v>
      </c>
      <c r="C49" s="48">
        <v>8</v>
      </c>
      <c r="D49" s="49"/>
      <c r="E49" s="49">
        <f>'UTENSILIOS COZINHA'!$D49*'UTENSILIOS COZINHA'!$C49</f>
        <v>0</v>
      </c>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99" t="s">
        <v>21</v>
      </c>
      <c r="B50" s="197"/>
      <c r="C50" s="197"/>
      <c r="D50" s="198"/>
      <c r="E50" s="50">
        <f>SUM(E5:E49)</f>
        <v>0</v>
      </c>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12"/>
      <c r="B186" s="12"/>
      <c r="C186" s="30"/>
      <c r="D186" s="12"/>
      <c r="E186" s="12"/>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12"/>
      <c r="B187" s="12"/>
      <c r="C187" s="30"/>
      <c r="D187" s="12"/>
      <c r="E187" s="12"/>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12"/>
      <c r="B188" s="12"/>
      <c r="C188" s="30"/>
      <c r="D188" s="12"/>
      <c r="E188" s="12"/>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12"/>
      <c r="B189" s="12"/>
      <c r="C189" s="30"/>
      <c r="D189" s="12"/>
      <c r="E189" s="12"/>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12"/>
      <c r="B190" s="12"/>
      <c r="C190" s="30"/>
      <c r="D190" s="12"/>
      <c r="E190" s="12"/>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12"/>
      <c r="B191" s="12"/>
      <c r="C191" s="30"/>
      <c r="D191" s="12"/>
      <c r="E191" s="12"/>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12"/>
      <c r="B192" s="12"/>
      <c r="C192" s="30"/>
      <c r="D192" s="12"/>
      <c r="E192" s="12"/>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12"/>
      <c r="B193" s="12"/>
      <c r="C193" s="30"/>
      <c r="D193" s="12"/>
      <c r="E193" s="12"/>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12"/>
      <c r="B194" s="12"/>
      <c r="C194" s="30"/>
      <c r="D194" s="12"/>
      <c r="E194" s="12"/>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12"/>
      <c r="B195" s="12"/>
      <c r="C195" s="30"/>
      <c r="D195" s="12"/>
      <c r="E195" s="12"/>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12"/>
      <c r="B196" s="12"/>
      <c r="C196" s="30"/>
      <c r="D196" s="12"/>
      <c r="E196" s="12"/>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12"/>
      <c r="B197" s="12"/>
      <c r="C197" s="30"/>
      <c r="D197" s="12"/>
      <c r="E197" s="12"/>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12"/>
      <c r="B198" s="12"/>
      <c r="C198" s="30"/>
      <c r="D198" s="12"/>
      <c r="E198" s="12"/>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12"/>
      <c r="B199" s="12"/>
      <c r="C199" s="30"/>
      <c r="D199" s="12"/>
      <c r="E199" s="12"/>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12"/>
      <c r="B200" s="12"/>
      <c r="C200" s="30"/>
      <c r="D200" s="12"/>
      <c r="E200" s="12"/>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12"/>
      <c r="B201" s="12"/>
      <c r="C201" s="30"/>
      <c r="D201" s="12"/>
      <c r="E201" s="12"/>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12"/>
      <c r="B202" s="12"/>
      <c r="C202" s="30"/>
      <c r="D202" s="12"/>
      <c r="E202" s="12"/>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12"/>
      <c r="B203" s="12"/>
      <c r="C203" s="30"/>
      <c r="D203" s="12"/>
      <c r="E203" s="12"/>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12"/>
      <c r="B204" s="12"/>
      <c r="C204" s="30"/>
      <c r="D204" s="12"/>
      <c r="E204" s="12"/>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12"/>
      <c r="B205" s="12"/>
      <c r="C205" s="30"/>
      <c r="D205" s="12"/>
      <c r="E205" s="12"/>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12"/>
      <c r="B206" s="12"/>
      <c r="C206" s="30"/>
      <c r="D206" s="12"/>
      <c r="E206" s="12"/>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12"/>
      <c r="B207" s="12"/>
      <c r="C207" s="30"/>
      <c r="D207" s="12"/>
      <c r="E207" s="12"/>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12"/>
      <c r="B208" s="12"/>
      <c r="C208" s="30"/>
      <c r="D208" s="12"/>
      <c r="E208" s="12"/>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12"/>
      <c r="B209" s="12"/>
      <c r="C209" s="30"/>
      <c r="D209" s="12"/>
      <c r="E209" s="12"/>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12"/>
      <c r="B210" s="12"/>
      <c r="C210" s="30"/>
      <c r="D210" s="12"/>
      <c r="E210" s="12"/>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12"/>
      <c r="B211" s="12"/>
      <c r="C211" s="30"/>
      <c r="D211" s="12"/>
      <c r="E211" s="12"/>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12"/>
      <c r="B212" s="12"/>
      <c r="C212" s="30"/>
      <c r="D212" s="12"/>
      <c r="E212" s="12"/>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8"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8"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8"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8"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50:D50"/>
  </mergeCells>
  <printOptions horizontalCentered="1"/>
  <pageMargins left="0.39370078740157483" right="0.19685039370078741" top="0.98425196850393704" bottom="0.59055118110236227" header="0" footer="0"/>
  <pageSetup paperSize="9" scale="69" orientation="portrait"/>
  <headerFooter>
    <oddFooter>&amp;CPágina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Z1000"/>
  <sheetViews>
    <sheetView workbookViewId="0">
      <selection sqref="A1:E1"/>
    </sheetView>
  </sheetViews>
  <sheetFormatPr defaultColWidth="14.42578125" defaultRowHeight="15" customHeight="1"/>
  <cols>
    <col min="1" max="1" width="39.42578125" customWidth="1"/>
    <col min="2" max="2" width="16.5703125" customWidth="1"/>
    <col min="3" max="3" width="22" customWidth="1"/>
    <col min="4" max="4" width="18.5703125" customWidth="1"/>
    <col min="5" max="5" width="26.28515625" customWidth="1"/>
    <col min="6" max="26" width="9.28515625" customWidth="1"/>
  </cols>
  <sheetData>
    <row r="1" spans="1:26" ht="12.75" customHeight="1">
      <c r="A1" s="191" t="s">
        <v>121</v>
      </c>
      <c r="B1" s="180"/>
      <c r="C1" s="180"/>
      <c r="D1" s="180"/>
      <c r="E1" s="181"/>
      <c r="F1" s="12"/>
      <c r="G1" s="12"/>
      <c r="H1" s="12"/>
      <c r="I1" s="12"/>
      <c r="J1" s="12"/>
      <c r="K1" s="12"/>
      <c r="L1" s="12"/>
      <c r="M1" s="12"/>
      <c r="N1" s="12"/>
      <c r="O1" s="12"/>
      <c r="P1" s="12"/>
      <c r="Q1" s="12"/>
      <c r="R1" s="12"/>
      <c r="S1" s="12"/>
      <c r="T1" s="12"/>
      <c r="U1" s="12"/>
      <c r="V1" s="12"/>
      <c r="W1" s="12"/>
      <c r="X1" s="12"/>
      <c r="Y1" s="12"/>
      <c r="Z1" s="12"/>
    </row>
    <row r="2" spans="1:26" ht="12.75" customHeight="1">
      <c r="A2" s="192"/>
      <c r="B2" s="180"/>
      <c r="C2" s="180"/>
      <c r="D2" s="180"/>
      <c r="E2" s="181"/>
      <c r="F2" s="12"/>
      <c r="G2" s="12"/>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95"/>
      <c r="F3" s="13"/>
      <c r="G3" s="13"/>
      <c r="H3" s="13"/>
      <c r="I3" s="13"/>
      <c r="J3" s="13"/>
      <c r="K3" s="13"/>
      <c r="L3" s="13"/>
      <c r="M3" s="13"/>
      <c r="N3" s="13"/>
      <c r="O3" s="13"/>
      <c r="P3" s="13"/>
      <c r="Q3" s="13"/>
      <c r="R3" s="13"/>
      <c r="S3" s="13"/>
      <c r="T3" s="13"/>
      <c r="U3" s="13"/>
      <c r="V3" s="13"/>
      <c r="W3" s="13"/>
      <c r="X3" s="13"/>
      <c r="Y3" s="13"/>
      <c r="Z3" s="13"/>
    </row>
    <row r="4" spans="1:26" ht="12.75" customHeight="1">
      <c r="A4" s="14" t="s">
        <v>39</v>
      </c>
      <c r="B4" s="15" t="s">
        <v>122</v>
      </c>
      <c r="C4" s="51" t="s">
        <v>123</v>
      </c>
      <c r="D4" s="15" t="s">
        <v>43</v>
      </c>
      <c r="E4" s="15" t="s">
        <v>54</v>
      </c>
      <c r="F4" s="13"/>
      <c r="G4" s="13"/>
      <c r="H4" s="13"/>
      <c r="I4" s="13"/>
      <c r="J4" s="13"/>
      <c r="K4" s="13"/>
      <c r="L4" s="13"/>
      <c r="M4" s="13"/>
      <c r="N4" s="13"/>
      <c r="O4" s="13"/>
      <c r="P4" s="13"/>
      <c r="Q4" s="13"/>
      <c r="R4" s="13"/>
      <c r="S4" s="13"/>
      <c r="T4" s="13"/>
      <c r="U4" s="13"/>
      <c r="V4" s="13"/>
      <c r="W4" s="13"/>
      <c r="X4" s="13"/>
      <c r="Y4" s="13"/>
      <c r="Z4" s="13"/>
    </row>
    <row r="5" spans="1:26" ht="12.75" customHeight="1">
      <c r="A5" s="52" t="s">
        <v>124</v>
      </c>
      <c r="B5" s="53" t="s">
        <v>125</v>
      </c>
      <c r="C5" s="53"/>
      <c r="D5" s="54"/>
      <c r="E5" s="46">
        <f>'BOTIJA DE GÁS'!$D5*'BOTIJA DE GÁS'!$C5</f>
        <v>0</v>
      </c>
      <c r="F5" s="13"/>
      <c r="G5" s="13"/>
      <c r="H5" s="13"/>
      <c r="I5" s="13"/>
      <c r="J5" s="13"/>
      <c r="K5" s="13"/>
      <c r="L5" s="13"/>
      <c r="M5" s="13"/>
      <c r="N5" s="13"/>
      <c r="O5" s="13"/>
      <c r="P5" s="13"/>
      <c r="Q5" s="13"/>
      <c r="R5" s="13"/>
      <c r="S5" s="13"/>
      <c r="T5" s="13"/>
      <c r="U5" s="13"/>
      <c r="V5" s="13"/>
      <c r="W5" s="13"/>
      <c r="X5" s="13"/>
      <c r="Y5" s="13"/>
      <c r="Z5" s="13"/>
    </row>
    <row r="6" spans="1:26" ht="12.75" customHeight="1">
      <c r="A6" s="52" t="s">
        <v>126</v>
      </c>
      <c r="B6" s="53" t="s">
        <v>125</v>
      </c>
      <c r="C6" s="53"/>
      <c r="D6" s="54"/>
      <c r="E6" s="46">
        <f>'BOTIJA DE GÁS'!$D6*'BOTIJA DE GÁS'!$C6</f>
        <v>0</v>
      </c>
      <c r="F6" s="13"/>
      <c r="G6" s="13"/>
      <c r="H6" s="13"/>
      <c r="I6" s="13"/>
      <c r="J6" s="13"/>
      <c r="K6" s="13"/>
      <c r="L6" s="13"/>
      <c r="M6" s="13"/>
      <c r="N6" s="13"/>
      <c r="O6" s="13"/>
      <c r="P6" s="13"/>
      <c r="Q6" s="13"/>
      <c r="R6" s="13"/>
      <c r="S6" s="13"/>
      <c r="T6" s="13"/>
      <c r="U6" s="13"/>
      <c r="V6" s="13"/>
      <c r="W6" s="13"/>
      <c r="X6" s="13"/>
      <c r="Y6" s="13"/>
      <c r="Z6" s="13"/>
    </row>
    <row r="7" spans="1:26" ht="12.75" customHeight="1">
      <c r="A7" s="200" t="s">
        <v>44</v>
      </c>
      <c r="B7" s="197"/>
      <c r="C7" s="197"/>
      <c r="D7" s="198"/>
      <c r="E7" s="28">
        <f>SUM(E5:E6)</f>
        <v>0</v>
      </c>
      <c r="F7" s="12"/>
      <c r="G7" s="12"/>
      <c r="H7" s="12"/>
      <c r="I7" s="12"/>
      <c r="J7" s="12"/>
      <c r="K7" s="12"/>
      <c r="L7" s="12"/>
      <c r="M7" s="12"/>
      <c r="N7" s="12"/>
      <c r="O7" s="12"/>
      <c r="P7" s="12"/>
      <c r="Q7" s="12"/>
      <c r="R7" s="12"/>
      <c r="S7" s="12"/>
      <c r="T7" s="12"/>
      <c r="U7" s="12"/>
      <c r="V7" s="12"/>
      <c r="W7" s="12"/>
      <c r="X7" s="12"/>
      <c r="Y7" s="12"/>
      <c r="Z7" s="12"/>
    </row>
    <row r="8" spans="1:26" ht="12.75" customHeight="1">
      <c r="A8" s="55"/>
      <c r="B8" s="56"/>
      <c r="C8" s="57"/>
      <c r="D8" s="58"/>
      <c r="E8" s="58"/>
      <c r="F8" s="59"/>
      <c r="G8" s="59"/>
      <c r="H8" s="59"/>
      <c r="I8" s="59"/>
      <c r="J8" s="59"/>
      <c r="K8" s="59"/>
      <c r="L8" s="59"/>
      <c r="M8" s="59"/>
      <c r="N8" s="59"/>
      <c r="O8" s="59"/>
      <c r="P8" s="59"/>
      <c r="Q8" s="59"/>
      <c r="R8" s="59"/>
      <c r="S8" s="59"/>
      <c r="T8" s="59"/>
      <c r="U8" s="59"/>
      <c r="V8" s="59"/>
      <c r="W8" s="59"/>
      <c r="X8" s="59"/>
      <c r="Y8" s="59"/>
      <c r="Z8" s="59"/>
    </row>
    <row r="9" spans="1:26" ht="12.75" customHeight="1">
      <c r="A9" s="12"/>
      <c r="B9" s="12"/>
      <c r="C9" s="30"/>
      <c r="D9" s="12"/>
      <c r="E9" s="12"/>
      <c r="F9" s="13"/>
      <c r="G9" s="13"/>
      <c r="H9" s="13"/>
      <c r="I9" s="13"/>
      <c r="J9" s="13"/>
      <c r="K9" s="13"/>
      <c r="L9" s="13"/>
      <c r="M9" s="13"/>
      <c r="N9" s="13"/>
      <c r="O9" s="13"/>
      <c r="P9" s="13"/>
      <c r="Q9" s="13"/>
      <c r="R9" s="13"/>
      <c r="S9" s="13"/>
      <c r="T9" s="13"/>
      <c r="U9" s="13"/>
      <c r="V9" s="13"/>
      <c r="W9" s="13"/>
      <c r="X9" s="13"/>
      <c r="Y9" s="13"/>
      <c r="Z9" s="13"/>
    </row>
    <row r="10" spans="1:26" ht="12.75" customHeight="1">
      <c r="A10" s="12"/>
      <c r="B10" s="12"/>
      <c r="C10" s="30"/>
      <c r="D10" s="12"/>
      <c r="E10" s="12"/>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12"/>
      <c r="B11" s="12"/>
      <c r="C11" s="30"/>
      <c r="D11" s="12"/>
      <c r="E11" s="12"/>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12"/>
      <c r="B12" s="12"/>
      <c r="C12" s="30"/>
      <c r="D12" s="12"/>
      <c r="E12" s="12"/>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12"/>
      <c r="B13" s="12"/>
      <c r="C13" s="30"/>
      <c r="D13" s="12"/>
      <c r="E13" s="12"/>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12"/>
      <c r="B14" s="12"/>
      <c r="C14" s="30"/>
      <c r="D14" s="12"/>
      <c r="E14" s="12"/>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12"/>
      <c r="B15" s="12"/>
      <c r="C15" s="30"/>
      <c r="D15" s="12"/>
      <c r="E15" s="12"/>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12"/>
      <c r="B16" s="12"/>
      <c r="C16" s="30"/>
      <c r="D16" s="12"/>
      <c r="E16" s="12"/>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12"/>
      <c r="B17" s="12"/>
      <c r="C17" s="30"/>
      <c r="D17" s="12"/>
      <c r="E17" s="12"/>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12"/>
      <c r="B18" s="12"/>
      <c r="C18" s="30"/>
      <c r="D18" s="12"/>
      <c r="E18" s="12"/>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12"/>
      <c r="B19" s="12"/>
      <c r="C19" s="30"/>
      <c r="D19" s="12"/>
      <c r="E19" s="12"/>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12"/>
      <c r="B20" s="12"/>
      <c r="C20" s="30"/>
      <c r="D20" s="12"/>
      <c r="E20" s="12"/>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12"/>
      <c r="B21" s="12"/>
      <c r="C21" s="30"/>
      <c r="D21" s="12"/>
      <c r="E21" s="12"/>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8" customHeight="1">
      <c r="A172" s="12"/>
      <c r="B172" s="12"/>
      <c r="C172" s="30"/>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8" customHeight="1">
      <c r="A173" s="12"/>
      <c r="B173" s="12"/>
      <c r="C173" s="30"/>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2"/>
      <c r="B174" s="12"/>
      <c r="C174" s="30"/>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2"/>
      <c r="B175" s="12"/>
      <c r="C175" s="30"/>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2"/>
      <c r="B176" s="12"/>
      <c r="C176" s="30"/>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30"/>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8" customHeight="1">
      <c r="A178" s="12"/>
      <c r="B178" s="12"/>
      <c r="C178" s="30"/>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8" customHeight="1">
      <c r="A179" s="12"/>
      <c r="B179" s="12"/>
      <c r="C179" s="30"/>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30"/>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2"/>
      <c r="B181" s="12"/>
      <c r="C181" s="30"/>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2"/>
      <c r="B182" s="12"/>
      <c r="C182" s="30"/>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7:D7"/>
  </mergeCells>
  <printOptions horizontalCentered="1"/>
  <pageMargins left="0.39370078740157483" right="0.19685039370078741" top="0.98425196850393704" bottom="0.59055118110236227" header="0" footer="0"/>
  <pageSetup paperSize="9" scale="79" orientation="portrait"/>
  <headerFooter>
    <oddFooter>&amp;CPágina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Z1000"/>
  <sheetViews>
    <sheetView workbookViewId="0">
      <selection sqref="A1:E1"/>
    </sheetView>
  </sheetViews>
  <sheetFormatPr defaultColWidth="14.42578125" defaultRowHeight="15" customHeight="1"/>
  <cols>
    <col min="1" max="1" width="8.5703125" customWidth="1"/>
    <col min="2" max="2" width="38.140625" customWidth="1"/>
    <col min="3" max="3" width="22" customWidth="1"/>
    <col min="4" max="4" width="19.140625" customWidth="1"/>
    <col min="5" max="5" width="20" customWidth="1"/>
    <col min="6" max="26" width="9.28515625" customWidth="1"/>
  </cols>
  <sheetData>
    <row r="1" spans="1:26" ht="15" customHeight="1">
      <c r="A1" s="191" t="s">
        <v>127</v>
      </c>
      <c r="B1" s="180"/>
      <c r="C1" s="180"/>
      <c r="D1" s="180"/>
      <c r="E1" s="181"/>
      <c r="F1" s="12"/>
      <c r="G1" s="12"/>
      <c r="H1" s="12"/>
      <c r="I1" s="12"/>
      <c r="J1" s="12"/>
      <c r="K1" s="12"/>
      <c r="L1" s="12"/>
      <c r="M1" s="12"/>
      <c r="N1" s="12"/>
      <c r="O1" s="12"/>
      <c r="P1" s="12"/>
      <c r="Q1" s="12"/>
      <c r="R1" s="12"/>
      <c r="S1" s="12"/>
      <c r="T1" s="12"/>
      <c r="U1" s="12"/>
      <c r="V1" s="12"/>
      <c r="W1" s="12"/>
      <c r="X1" s="12"/>
      <c r="Y1" s="12"/>
      <c r="Z1" s="12"/>
    </row>
    <row r="2" spans="1:26" ht="12" customHeight="1">
      <c r="A2" s="192"/>
      <c r="B2" s="180"/>
      <c r="C2" s="180"/>
      <c r="D2" s="180"/>
      <c r="E2" s="181"/>
      <c r="F2" s="12"/>
      <c r="G2" s="12"/>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95"/>
      <c r="F3" s="13"/>
      <c r="G3" s="13"/>
      <c r="H3" s="13"/>
      <c r="I3" s="13"/>
      <c r="J3" s="13"/>
      <c r="K3" s="13"/>
      <c r="L3" s="13"/>
      <c r="M3" s="13"/>
      <c r="N3" s="13"/>
      <c r="O3" s="13"/>
      <c r="P3" s="13"/>
      <c r="Q3" s="13"/>
      <c r="R3" s="13"/>
      <c r="S3" s="13"/>
      <c r="T3" s="13"/>
      <c r="U3" s="13"/>
      <c r="V3" s="13"/>
      <c r="W3" s="13"/>
      <c r="X3" s="13"/>
      <c r="Y3" s="13"/>
      <c r="Z3" s="13"/>
    </row>
    <row r="4" spans="1:26" ht="12.75" customHeight="1">
      <c r="A4" s="60" t="s">
        <v>39</v>
      </c>
      <c r="B4" s="51" t="s">
        <v>40</v>
      </c>
      <c r="C4" s="51" t="s">
        <v>53</v>
      </c>
      <c r="D4" s="51" t="s">
        <v>43</v>
      </c>
      <c r="E4" s="61" t="s">
        <v>128</v>
      </c>
      <c r="F4" s="13"/>
      <c r="G4" s="13"/>
      <c r="H4" s="13"/>
      <c r="I4" s="13"/>
      <c r="J4" s="13"/>
      <c r="K4" s="13"/>
      <c r="L4" s="13"/>
      <c r="M4" s="13"/>
      <c r="N4" s="13"/>
      <c r="O4" s="13"/>
      <c r="P4" s="13"/>
      <c r="Q4" s="13"/>
      <c r="R4" s="13"/>
      <c r="S4" s="13"/>
      <c r="T4" s="13"/>
      <c r="U4" s="13"/>
      <c r="V4" s="13"/>
      <c r="W4" s="13"/>
      <c r="X4" s="13"/>
      <c r="Y4" s="13"/>
      <c r="Z4" s="13"/>
    </row>
    <row r="5" spans="1:26" ht="12.75" customHeight="1">
      <c r="A5" s="45">
        <v>1</v>
      </c>
      <c r="B5" s="44" t="s">
        <v>129</v>
      </c>
      <c r="C5" s="62">
        <v>4687</v>
      </c>
      <c r="D5" s="63"/>
      <c r="E5" s="22">
        <f>'MATERIAL DESCARTÁVEL'!$D5*'MATERIAL DESCARTÁVEL'!$C5</f>
        <v>0</v>
      </c>
      <c r="F5" s="13"/>
      <c r="G5" s="13"/>
      <c r="H5" s="13"/>
      <c r="I5" s="13"/>
      <c r="J5" s="13"/>
      <c r="K5" s="13"/>
      <c r="L5" s="13"/>
      <c r="M5" s="13"/>
      <c r="N5" s="13"/>
      <c r="O5" s="13"/>
      <c r="P5" s="13"/>
      <c r="Q5" s="13"/>
      <c r="R5" s="13"/>
      <c r="S5" s="13"/>
      <c r="T5" s="13"/>
      <c r="U5" s="13"/>
      <c r="V5" s="13"/>
      <c r="W5" s="13"/>
      <c r="X5" s="13"/>
      <c r="Y5" s="13"/>
      <c r="Z5" s="13"/>
    </row>
    <row r="6" spans="1:26" ht="12.75" customHeight="1">
      <c r="A6" s="45">
        <v>2</v>
      </c>
      <c r="B6" s="44" t="s">
        <v>130</v>
      </c>
      <c r="C6" s="62">
        <v>12060</v>
      </c>
      <c r="D6" s="54"/>
      <c r="E6" s="46">
        <f>'MATERIAL DESCARTÁVEL'!$D6*'MATERIAL DESCARTÁVEL'!$C6</f>
        <v>0</v>
      </c>
      <c r="F6" s="13"/>
      <c r="G6" s="13"/>
      <c r="H6" s="13"/>
      <c r="I6" s="13"/>
      <c r="J6" s="13"/>
      <c r="K6" s="13"/>
      <c r="L6" s="13"/>
      <c r="M6" s="13"/>
      <c r="N6" s="13"/>
      <c r="O6" s="13"/>
      <c r="P6" s="13"/>
      <c r="Q6" s="13"/>
      <c r="R6" s="13"/>
      <c r="S6" s="13"/>
      <c r="T6" s="13"/>
      <c r="U6" s="13"/>
      <c r="V6" s="13"/>
      <c r="W6" s="13"/>
      <c r="X6" s="13"/>
      <c r="Y6" s="13"/>
      <c r="Z6" s="13"/>
    </row>
    <row r="7" spans="1:26" ht="12.75" customHeight="1">
      <c r="A7" s="45">
        <v>3</v>
      </c>
      <c r="B7" s="44" t="s">
        <v>131</v>
      </c>
      <c r="C7" s="62">
        <v>31500</v>
      </c>
      <c r="D7" s="54"/>
      <c r="E7" s="46">
        <f>'MATERIAL DESCARTÁVEL'!$D7*'MATERIAL DESCARTÁVEL'!$C7</f>
        <v>0</v>
      </c>
      <c r="F7" s="13"/>
      <c r="G7" s="13"/>
      <c r="H7" s="13"/>
      <c r="I7" s="13"/>
      <c r="J7" s="13"/>
      <c r="K7" s="13"/>
      <c r="L7" s="13"/>
      <c r="M7" s="13"/>
      <c r="N7" s="13"/>
      <c r="O7" s="13"/>
      <c r="P7" s="13"/>
      <c r="Q7" s="13"/>
      <c r="R7" s="13"/>
      <c r="S7" s="13"/>
      <c r="T7" s="13"/>
      <c r="U7" s="13"/>
      <c r="V7" s="13"/>
      <c r="W7" s="13"/>
      <c r="X7" s="13"/>
      <c r="Y7" s="13"/>
      <c r="Z7" s="13"/>
    </row>
    <row r="8" spans="1:26" ht="12.75" customHeight="1">
      <c r="A8" s="45">
        <v>4</v>
      </c>
      <c r="B8" s="44" t="s">
        <v>132</v>
      </c>
      <c r="C8" s="62">
        <v>4687</v>
      </c>
      <c r="D8" s="54"/>
      <c r="E8" s="46">
        <f>'MATERIAL DESCARTÁVEL'!$D8*'MATERIAL DESCARTÁVEL'!$C8</f>
        <v>0</v>
      </c>
      <c r="F8" s="13"/>
      <c r="G8" s="13"/>
      <c r="H8" s="13"/>
      <c r="I8" s="13"/>
      <c r="J8" s="13"/>
      <c r="K8" s="13"/>
      <c r="L8" s="13"/>
      <c r="M8" s="13"/>
      <c r="N8" s="13"/>
      <c r="O8" s="13"/>
      <c r="P8" s="13"/>
      <c r="Q8" s="13"/>
      <c r="R8" s="13"/>
      <c r="S8" s="13"/>
      <c r="T8" s="13"/>
      <c r="U8" s="13"/>
      <c r="V8" s="13"/>
      <c r="W8" s="13"/>
      <c r="X8" s="13"/>
      <c r="Y8" s="13"/>
      <c r="Z8" s="13"/>
    </row>
    <row r="9" spans="1:26" ht="12.75" customHeight="1">
      <c r="A9" s="45">
        <v>5</v>
      </c>
      <c r="B9" s="44" t="s">
        <v>133</v>
      </c>
      <c r="C9" s="62">
        <v>12060</v>
      </c>
      <c r="D9" s="54"/>
      <c r="E9" s="46">
        <f>'MATERIAL DESCARTÁVEL'!$D9*'MATERIAL DESCARTÁVEL'!$C9</f>
        <v>0</v>
      </c>
      <c r="F9" s="13"/>
      <c r="G9" s="13"/>
      <c r="H9" s="13"/>
      <c r="I9" s="13"/>
      <c r="J9" s="13"/>
      <c r="K9" s="13"/>
      <c r="L9" s="13"/>
      <c r="M9" s="13"/>
      <c r="N9" s="13"/>
      <c r="O9" s="13"/>
      <c r="P9" s="13"/>
      <c r="Q9" s="13"/>
      <c r="R9" s="13"/>
      <c r="S9" s="13"/>
      <c r="T9" s="13"/>
      <c r="U9" s="13"/>
      <c r="V9" s="13"/>
      <c r="W9" s="13"/>
      <c r="X9" s="13"/>
      <c r="Y9" s="13"/>
      <c r="Z9" s="13"/>
    </row>
    <row r="10" spans="1:26" ht="12.75" customHeight="1">
      <c r="A10" s="45">
        <v>6</v>
      </c>
      <c r="B10" s="44" t="s">
        <v>134</v>
      </c>
      <c r="C10" s="62">
        <v>2333</v>
      </c>
      <c r="D10" s="54"/>
      <c r="E10" s="46">
        <f>'MATERIAL DESCARTÁVEL'!$D10*'MATERIAL DESCARTÁVEL'!$C10</f>
        <v>0</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5">
        <v>7</v>
      </c>
      <c r="B11" s="44" t="s">
        <v>135</v>
      </c>
      <c r="C11" s="62">
        <v>2068</v>
      </c>
      <c r="D11" s="54"/>
      <c r="E11" s="46">
        <f>'MATERIAL DESCARTÁVEL'!$D11*'MATERIAL DESCARTÁVEL'!$C11</f>
        <v>0</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5">
        <v>8</v>
      </c>
      <c r="B12" s="44" t="s">
        <v>136</v>
      </c>
      <c r="C12" s="62">
        <v>12060</v>
      </c>
      <c r="D12" s="54"/>
      <c r="E12" s="46">
        <f>'MATERIAL DESCARTÁVEL'!$D12*'MATERIAL DESCARTÁVEL'!$C12</f>
        <v>0</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5">
        <v>9</v>
      </c>
      <c r="B13" s="64" t="s">
        <v>137</v>
      </c>
      <c r="C13" s="62">
        <v>1000</v>
      </c>
      <c r="D13" s="46"/>
      <c r="E13" s="46">
        <f>'MATERIAL DESCARTÁVEL'!$D13*'MATERIAL DESCARTÁVEL'!$C13</f>
        <v>0</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5">
        <v>10</v>
      </c>
      <c r="B14" s="64" t="s">
        <v>138</v>
      </c>
      <c r="C14" s="62">
        <v>4200</v>
      </c>
      <c r="D14" s="46"/>
      <c r="E14" s="46">
        <f>'MATERIAL DESCARTÁVEL'!$D14*'MATERIAL DESCARTÁVEL'!$C14</f>
        <v>0</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5">
        <v>11</v>
      </c>
      <c r="B15" s="65" t="s">
        <v>139</v>
      </c>
      <c r="C15" s="62">
        <v>300</v>
      </c>
      <c r="D15" s="46"/>
      <c r="E15" s="46">
        <f>'MATERIAL DESCARTÁVEL'!$D15*'MATERIAL DESCARTÁVEL'!$C15</f>
        <v>0</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5">
        <v>12</v>
      </c>
      <c r="B16" s="65" t="s">
        <v>140</v>
      </c>
      <c r="C16" s="62">
        <v>3</v>
      </c>
      <c r="D16" s="46"/>
      <c r="E16" s="46">
        <f>'MATERIAL DESCARTÁVEL'!$D16*'MATERIAL DESCARTÁVEL'!$C16</f>
        <v>0</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5">
        <v>13</v>
      </c>
      <c r="B17" s="65" t="s">
        <v>141</v>
      </c>
      <c r="C17" s="62">
        <v>3</v>
      </c>
      <c r="D17" s="46"/>
      <c r="E17" s="46">
        <f>'MATERIAL DESCARTÁVEL'!$D17*'MATERIAL DESCARTÁVEL'!$C17</f>
        <v>0</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45">
        <v>14</v>
      </c>
      <c r="B18" s="65" t="s">
        <v>142</v>
      </c>
      <c r="C18" s="62">
        <v>3</v>
      </c>
      <c r="D18" s="46"/>
      <c r="E18" s="46">
        <f>'MATERIAL DESCARTÁVEL'!$D18*'MATERIAL DESCARTÁVEL'!$C18</f>
        <v>0</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45">
        <v>15</v>
      </c>
      <c r="B19" s="66" t="s">
        <v>143</v>
      </c>
      <c r="C19" s="67">
        <v>300</v>
      </c>
      <c r="D19" s="49"/>
      <c r="E19" s="49">
        <f>'MATERIAL DESCARTÁVEL'!$D19*'MATERIAL DESCARTÁVEL'!$C19</f>
        <v>0</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00" t="s">
        <v>144</v>
      </c>
      <c r="B20" s="197"/>
      <c r="C20" s="197"/>
      <c r="D20" s="198"/>
      <c r="E20" s="28">
        <f>SUM(E5:E19)</f>
        <v>0</v>
      </c>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12"/>
      <c r="B21" s="12"/>
      <c r="C21" s="30"/>
      <c r="D21" s="12"/>
      <c r="E21" s="12"/>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8"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8"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8"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8"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0:D20"/>
  </mergeCells>
  <printOptions horizontalCentered="1"/>
  <pageMargins left="0.39370078740157483" right="0.19685039370078741" top="0.98425196850393704" bottom="0.59055118110236227" header="0" footer="0"/>
  <pageSetup paperSize="9" scale="80" orientation="portrait"/>
  <headerFooter>
    <oddFooter>&amp;CPágina &amp;P</oddFooter>
  </headerFooter>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Z1000"/>
  <sheetViews>
    <sheetView workbookViewId="0">
      <selection sqref="A1:E1"/>
    </sheetView>
  </sheetViews>
  <sheetFormatPr defaultColWidth="14.42578125" defaultRowHeight="15" customHeight="1"/>
  <cols>
    <col min="1" max="1" width="8.5703125" customWidth="1"/>
    <col min="2" max="2" width="46.5703125" customWidth="1"/>
    <col min="3" max="3" width="19" customWidth="1"/>
    <col min="4" max="4" width="22" customWidth="1"/>
    <col min="5" max="5" width="24.85546875" customWidth="1"/>
    <col min="6" max="26" width="9.28515625" customWidth="1"/>
  </cols>
  <sheetData>
    <row r="1" spans="1:26" ht="12.75" customHeight="1">
      <c r="A1" s="191" t="s">
        <v>145</v>
      </c>
      <c r="B1" s="180"/>
      <c r="C1" s="180"/>
      <c r="D1" s="180"/>
      <c r="E1" s="181"/>
      <c r="F1" s="12"/>
      <c r="G1" s="12"/>
      <c r="H1" s="12"/>
      <c r="I1" s="12"/>
      <c r="J1" s="12"/>
      <c r="K1" s="12"/>
      <c r="L1" s="12"/>
      <c r="M1" s="12"/>
      <c r="N1" s="12"/>
      <c r="O1" s="12"/>
      <c r="P1" s="12"/>
      <c r="Q1" s="12"/>
      <c r="R1" s="12"/>
      <c r="S1" s="12"/>
      <c r="T1" s="12"/>
      <c r="U1" s="12"/>
      <c r="V1" s="12"/>
      <c r="W1" s="12"/>
      <c r="X1" s="12"/>
      <c r="Y1" s="12"/>
      <c r="Z1" s="12"/>
    </row>
    <row r="2" spans="1:26" ht="9" customHeight="1">
      <c r="A2" s="192"/>
      <c r="B2" s="180"/>
      <c r="C2" s="180"/>
      <c r="D2" s="180"/>
      <c r="E2" s="181"/>
      <c r="F2" s="12"/>
      <c r="G2" s="12"/>
      <c r="H2" s="12"/>
      <c r="I2" s="12"/>
      <c r="J2" s="12"/>
      <c r="K2" s="12"/>
      <c r="L2" s="12"/>
      <c r="M2" s="12"/>
      <c r="N2" s="12"/>
      <c r="O2" s="12"/>
      <c r="P2" s="12"/>
      <c r="Q2" s="12"/>
      <c r="R2" s="12"/>
      <c r="S2" s="12"/>
      <c r="T2" s="12"/>
      <c r="U2" s="12"/>
      <c r="V2" s="12"/>
      <c r="W2" s="12"/>
      <c r="X2" s="12"/>
      <c r="Y2" s="12"/>
      <c r="Z2" s="12"/>
    </row>
    <row r="3" spans="1:26" ht="12.75" customHeight="1">
      <c r="A3" s="193" t="s">
        <v>38</v>
      </c>
      <c r="B3" s="180"/>
      <c r="C3" s="180"/>
      <c r="D3" s="180"/>
      <c r="E3" s="195"/>
      <c r="F3" s="13"/>
      <c r="G3" s="13"/>
      <c r="H3" s="13"/>
      <c r="I3" s="13"/>
      <c r="J3" s="13"/>
      <c r="K3" s="13"/>
      <c r="L3" s="13"/>
      <c r="M3" s="13"/>
      <c r="N3" s="13"/>
      <c r="O3" s="13"/>
      <c r="P3" s="13"/>
      <c r="Q3" s="13"/>
      <c r="R3" s="13"/>
      <c r="S3" s="13"/>
      <c r="T3" s="13"/>
      <c r="U3" s="13"/>
      <c r="V3" s="13"/>
      <c r="W3" s="13"/>
      <c r="X3" s="13"/>
      <c r="Y3" s="13"/>
      <c r="Z3" s="13"/>
    </row>
    <row r="4" spans="1:26" ht="12.75" customHeight="1">
      <c r="A4" s="14" t="s">
        <v>39</v>
      </c>
      <c r="B4" s="15" t="s">
        <v>40</v>
      </c>
      <c r="C4" s="15" t="s">
        <v>53</v>
      </c>
      <c r="D4" s="15" t="s">
        <v>43</v>
      </c>
      <c r="E4" s="15" t="s">
        <v>146</v>
      </c>
      <c r="F4" s="13"/>
      <c r="G4" s="13"/>
      <c r="H4" s="13"/>
      <c r="I4" s="13"/>
      <c r="J4" s="13"/>
      <c r="K4" s="13"/>
      <c r="L4" s="13"/>
      <c r="M4" s="13"/>
      <c r="N4" s="13"/>
      <c r="O4" s="13"/>
      <c r="P4" s="13"/>
      <c r="Q4" s="13"/>
      <c r="R4" s="13"/>
      <c r="S4" s="13"/>
      <c r="T4" s="13"/>
      <c r="U4" s="13"/>
      <c r="V4" s="13"/>
      <c r="W4" s="13"/>
      <c r="X4" s="13"/>
      <c r="Y4" s="13"/>
      <c r="Z4" s="13"/>
    </row>
    <row r="5" spans="1:26" ht="12.75" customHeight="1">
      <c r="A5" s="45">
        <v>1</v>
      </c>
      <c r="B5" s="68" t="s">
        <v>147</v>
      </c>
      <c r="C5" s="45">
        <v>30</v>
      </c>
      <c r="D5" s="63"/>
      <c r="E5" s="22">
        <f>'MATERIAL DE LIMPEZA'!$D5*'MATERIAL DE LIMPEZA'!$C5</f>
        <v>0</v>
      </c>
      <c r="F5" s="13"/>
      <c r="G5" s="13"/>
      <c r="H5" s="13"/>
      <c r="I5" s="13"/>
      <c r="J5" s="13"/>
      <c r="K5" s="13"/>
      <c r="L5" s="13"/>
      <c r="M5" s="13"/>
      <c r="N5" s="13"/>
      <c r="O5" s="13"/>
      <c r="P5" s="13"/>
      <c r="Q5" s="13"/>
      <c r="R5" s="13"/>
      <c r="S5" s="13"/>
      <c r="T5" s="13"/>
      <c r="U5" s="13"/>
      <c r="V5" s="13"/>
      <c r="W5" s="13"/>
      <c r="X5" s="13"/>
      <c r="Y5" s="13"/>
      <c r="Z5" s="13"/>
    </row>
    <row r="6" spans="1:26" ht="12.75" customHeight="1">
      <c r="A6" s="45">
        <v>2</v>
      </c>
      <c r="B6" s="68" t="s">
        <v>148</v>
      </c>
      <c r="C6" s="45">
        <v>20</v>
      </c>
      <c r="D6" s="63"/>
      <c r="E6" s="22">
        <f>'MATERIAL DE LIMPEZA'!$D6*'MATERIAL DE LIMPEZA'!$C6</f>
        <v>0</v>
      </c>
      <c r="F6" s="13"/>
      <c r="G6" s="13"/>
      <c r="H6" s="13"/>
      <c r="I6" s="13"/>
      <c r="J6" s="13"/>
      <c r="K6" s="13"/>
      <c r="L6" s="13"/>
      <c r="M6" s="13"/>
      <c r="N6" s="13"/>
      <c r="O6" s="13"/>
      <c r="P6" s="13"/>
      <c r="Q6" s="13"/>
      <c r="R6" s="13"/>
      <c r="S6" s="13"/>
      <c r="T6" s="13"/>
      <c r="U6" s="13"/>
      <c r="V6" s="13"/>
      <c r="W6" s="13"/>
      <c r="X6" s="13"/>
      <c r="Y6" s="13"/>
      <c r="Z6" s="13"/>
    </row>
    <row r="7" spans="1:26" ht="12.75" customHeight="1">
      <c r="A7" s="45">
        <v>3</v>
      </c>
      <c r="B7" s="68" t="s">
        <v>149</v>
      </c>
      <c r="C7" s="45">
        <v>30</v>
      </c>
      <c r="D7" s="63"/>
      <c r="E7" s="22">
        <f>'MATERIAL DE LIMPEZA'!$D7*'MATERIAL DE LIMPEZA'!$C7</f>
        <v>0</v>
      </c>
      <c r="F7" s="13"/>
      <c r="G7" s="13"/>
      <c r="H7" s="13"/>
      <c r="I7" s="13"/>
      <c r="J7" s="13"/>
      <c r="K7" s="13"/>
      <c r="L7" s="13"/>
      <c r="M7" s="13"/>
      <c r="N7" s="13"/>
      <c r="O7" s="13"/>
      <c r="P7" s="13"/>
      <c r="Q7" s="13"/>
      <c r="R7" s="13"/>
      <c r="S7" s="13"/>
      <c r="T7" s="13"/>
      <c r="U7" s="13"/>
      <c r="V7" s="13"/>
      <c r="W7" s="13"/>
      <c r="X7" s="13"/>
      <c r="Y7" s="13"/>
      <c r="Z7" s="13"/>
    </row>
    <row r="8" spans="1:26" ht="12.75" customHeight="1">
      <c r="A8" s="45">
        <v>4</v>
      </c>
      <c r="B8" s="68" t="s">
        <v>150</v>
      </c>
      <c r="C8" s="45">
        <v>20</v>
      </c>
      <c r="D8" s="69"/>
      <c r="E8" s="22">
        <f>'MATERIAL DE LIMPEZA'!$D8*'MATERIAL DE LIMPEZA'!$C8</f>
        <v>0</v>
      </c>
      <c r="F8" s="13"/>
      <c r="G8" s="13"/>
      <c r="H8" s="13"/>
      <c r="I8" s="13"/>
      <c r="J8" s="13"/>
      <c r="K8" s="13"/>
      <c r="L8" s="13"/>
      <c r="M8" s="13"/>
      <c r="N8" s="13"/>
      <c r="O8" s="13"/>
      <c r="P8" s="13"/>
      <c r="Q8" s="13"/>
      <c r="R8" s="13"/>
      <c r="S8" s="13"/>
      <c r="T8" s="13"/>
      <c r="U8" s="13"/>
      <c r="V8" s="13"/>
      <c r="W8" s="13"/>
      <c r="X8" s="13"/>
      <c r="Y8" s="13"/>
      <c r="Z8" s="13"/>
    </row>
    <row r="9" spans="1:26" ht="12.75" customHeight="1">
      <c r="A9" s="45">
        <v>5</v>
      </c>
      <c r="B9" s="68" t="s">
        <v>151</v>
      </c>
      <c r="C9" s="45">
        <v>30</v>
      </c>
      <c r="D9" s="69"/>
      <c r="E9" s="22">
        <f>'MATERIAL DE LIMPEZA'!$D9*'MATERIAL DE LIMPEZA'!$C9</f>
        <v>0</v>
      </c>
      <c r="F9" s="13"/>
      <c r="G9" s="13"/>
      <c r="H9" s="13"/>
      <c r="I9" s="13"/>
      <c r="J9" s="13"/>
      <c r="K9" s="13"/>
      <c r="L9" s="13"/>
      <c r="M9" s="13"/>
      <c r="N9" s="13"/>
      <c r="O9" s="13"/>
      <c r="P9" s="13"/>
      <c r="Q9" s="13"/>
      <c r="R9" s="13"/>
      <c r="S9" s="13"/>
      <c r="T9" s="13"/>
      <c r="U9" s="13"/>
      <c r="V9" s="13"/>
      <c r="W9" s="13"/>
      <c r="X9" s="13"/>
      <c r="Y9" s="13"/>
      <c r="Z9" s="13"/>
    </row>
    <row r="10" spans="1:26" ht="12.75" customHeight="1">
      <c r="A10" s="45">
        <v>6</v>
      </c>
      <c r="B10" s="68" t="s">
        <v>152</v>
      </c>
      <c r="C10" s="45">
        <v>400</v>
      </c>
      <c r="D10" s="69"/>
      <c r="E10" s="22">
        <f>'MATERIAL DE LIMPEZA'!$D10*'MATERIAL DE LIMPEZA'!$C10</f>
        <v>0</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5">
        <v>7</v>
      </c>
      <c r="B11" s="68" t="s">
        <v>153</v>
      </c>
      <c r="C11" s="45">
        <v>6</v>
      </c>
      <c r="D11" s="63"/>
      <c r="E11" s="22">
        <f>'MATERIAL DE LIMPEZA'!$D11*'MATERIAL DE LIMPEZA'!$C11</f>
        <v>0</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5">
        <v>8</v>
      </c>
      <c r="B12" s="68" t="s">
        <v>154</v>
      </c>
      <c r="C12" s="45">
        <v>2</v>
      </c>
      <c r="D12" s="63"/>
      <c r="E12" s="22">
        <f>'MATERIAL DE LIMPEZA'!$D12*'MATERIAL DE LIMPEZA'!$C12</f>
        <v>0</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5">
        <v>9</v>
      </c>
      <c r="B13" s="68" t="s">
        <v>155</v>
      </c>
      <c r="C13" s="45">
        <v>10</v>
      </c>
      <c r="D13" s="63"/>
      <c r="E13" s="22">
        <f>'MATERIAL DE LIMPEZA'!$D13*'MATERIAL DE LIMPEZA'!$C13</f>
        <v>0</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5">
        <v>10</v>
      </c>
      <c r="B14" s="68" t="s">
        <v>156</v>
      </c>
      <c r="C14" s="45">
        <v>8</v>
      </c>
      <c r="D14" s="63"/>
      <c r="E14" s="22">
        <f>'MATERIAL DE LIMPEZA'!$D14*'MATERIAL DE LIMPEZA'!$C14</f>
        <v>0</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5">
        <v>11</v>
      </c>
      <c r="B15" s="68" t="s">
        <v>157</v>
      </c>
      <c r="C15" s="45">
        <v>60</v>
      </c>
      <c r="D15" s="63"/>
      <c r="E15" s="22">
        <f>'MATERIAL DE LIMPEZA'!$D15*'MATERIAL DE LIMPEZA'!$C15</f>
        <v>0</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5">
        <v>12</v>
      </c>
      <c r="B16" s="68" t="s">
        <v>158</v>
      </c>
      <c r="C16" s="45">
        <v>2</v>
      </c>
      <c r="D16" s="63"/>
      <c r="E16" s="22">
        <f>'MATERIAL DE LIMPEZA'!$D16*'MATERIAL DE LIMPEZA'!$C16</f>
        <v>0</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5">
        <v>13</v>
      </c>
      <c r="B17" s="68" t="s">
        <v>159</v>
      </c>
      <c r="C17" s="45">
        <v>6</v>
      </c>
      <c r="D17" s="63"/>
      <c r="E17" s="22">
        <f>'MATERIAL DE LIMPEZA'!$D17*'MATERIAL DE LIMPEZA'!$C17</f>
        <v>0</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70">
        <v>14</v>
      </c>
      <c r="B18" s="68" t="s">
        <v>160</v>
      </c>
      <c r="C18" s="45">
        <v>200</v>
      </c>
      <c r="D18" s="71"/>
      <c r="E18" s="22">
        <f t="shared" ref="E18:E20" si="0">+C18*D18</f>
        <v>0</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70">
        <v>15</v>
      </c>
      <c r="B19" s="68" t="s">
        <v>161</v>
      </c>
      <c r="C19" s="45">
        <v>200</v>
      </c>
      <c r="D19" s="71"/>
      <c r="E19" s="22">
        <f t="shared" si="0"/>
        <v>0</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70">
        <v>16</v>
      </c>
      <c r="B20" s="68" t="s">
        <v>162</v>
      </c>
      <c r="C20" s="45">
        <v>30</v>
      </c>
      <c r="D20" s="71"/>
      <c r="E20" s="22">
        <f t="shared" si="0"/>
        <v>0</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00" t="s">
        <v>44</v>
      </c>
      <c r="B21" s="197"/>
      <c r="C21" s="197"/>
      <c r="D21" s="198"/>
      <c r="E21" s="28">
        <f>SUM(E5:E20)</f>
        <v>0</v>
      </c>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8"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8"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8"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8"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1:D21"/>
  </mergeCells>
  <printOptions horizontalCentered="1"/>
  <pageMargins left="0.39370078740157483" right="0.19685039370078741" top="0.98425196850393704" bottom="0.59055118110236227" header="0" footer="0"/>
  <pageSetup paperSize="9" scale="80" orientation="portrait"/>
  <headerFooter>
    <oddFooter>&amp;CPágina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F1000"/>
  <sheetViews>
    <sheetView topLeftCell="A7" workbookViewId="0">
      <selection activeCell="I8" sqref="I8"/>
    </sheetView>
  </sheetViews>
  <sheetFormatPr defaultColWidth="14.42578125" defaultRowHeight="15" customHeight="1"/>
  <cols>
    <col min="1" max="1" width="8.28515625" customWidth="1"/>
    <col min="2" max="2" width="43.85546875" customWidth="1"/>
    <col min="3" max="3" width="11.85546875" customWidth="1"/>
    <col min="4" max="4" width="9.85546875" customWidth="1"/>
    <col min="5" max="5" width="21" customWidth="1"/>
    <col min="6" max="6" width="22.140625" customWidth="1"/>
    <col min="7" max="26" width="8.7109375" customWidth="1"/>
  </cols>
  <sheetData>
    <row r="1" spans="1:6" ht="18.75">
      <c r="A1" s="201" t="s">
        <v>17</v>
      </c>
      <c r="B1" s="202"/>
      <c r="C1" s="202"/>
      <c r="D1" s="202"/>
      <c r="E1" s="202"/>
      <c r="F1" s="203"/>
    </row>
    <row r="2" spans="1:6" ht="7.5" customHeight="1">
      <c r="A2" s="204"/>
      <c r="B2" s="176"/>
      <c r="C2" s="176"/>
      <c r="D2" s="176"/>
      <c r="E2" s="176"/>
      <c r="F2" s="176"/>
    </row>
    <row r="3" spans="1:6">
      <c r="A3" s="193" t="s">
        <v>38</v>
      </c>
      <c r="B3" s="180"/>
      <c r="C3" s="180"/>
      <c r="D3" s="180"/>
      <c r="E3" s="180"/>
      <c r="F3" s="181"/>
    </row>
    <row r="4" spans="1:6" ht="15.75">
      <c r="A4" s="72" t="s">
        <v>163</v>
      </c>
      <c r="B4" s="73" t="s">
        <v>164</v>
      </c>
      <c r="C4" s="73" t="s">
        <v>165</v>
      </c>
      <c r="D4" s="73" t="s">
        <v>166</v>
      </c>
      <c r="E4" s="73" t="s">
        <v>43</v>
      </c>
      <c r="F4" s="73" t="s">
        <v>54</v>
      </c>
    </row>
    <row r="5" spans="1:6" ht="134.25" customHeight="1">
      <c r="A5" s="74">
        <v>1</v>
      </c>
      <c r="B5" s="75" t="s">
        <v>167</v>
      </c>
      <c r="C5" s="76" t="s">
        <v>168</v>
      </c>
      <c r="D5" s="77">
        <v>354</v>
      </c>
      <c r="E5" s="78"/>
      <c r="F5" s="78">
        <f t="shared" ref="F5:F6" si="0">+D5*E5</f>
        <v>0</v>
      </c>
    </row>
    <row r="6" spans="1:6" ht="135.75" customHeight="1">
      <c r="A6" s="79">
        <v>2</v>
      </c>
      <c r="B6" s="80" t="s">
        <v>169</v>
      </c>
      <c r="C6" s="81" t="s">
        <v>170</v>
      </c>
      <c r="D6" s="82">
        <v>354</v>
      </c>
      <c r="E6" s="78"/>
      <c r="F6" s="78">
        <f t="shared" si="0"/>
        <v>0</v>
      </c>
    </row>
    <row r="7" spans="1:6" ht="255">
      <c r="A7" s="79">
        <v>3</v>
      </c>
      <c r="B7" s="80" t="s">
        <v>171</v>
      </c>
      <c r="C7" s="81" t="s">
        <v>172</v>
      </c>
      <c r="D7" s="82">
        <v>118</v>
      </c>
      <c r="E7" s="78"/>
      <c r="F7" s="78"/>
    </row>
    <row r="8" spans="1:6" ht="195" customHeight="1">
      <c r="A8" s="79">
        <v>4</v>
      </c>
      <c r="B8" s="83" t="s">
        <v>173</v>
      </c>
      <c r="C8" s="81" t="s">
        <v>174</v>
      </c>
      <c r="D8" s="82">
        <v>1646</v>
      </c>
      <c r="E8" s="78"/>
      <c r="F8" s="173">
        <f>+D8*E8</f>
        <v>0</v>
      </c>
    </row>
    <row r="9" spans="1:6" ht="18.75">
      <c r="A9" s="207" t="s">
        <v>44</v>
      </c>
      <c r="B9" s="207"/>
      <c r="C9" s="207"/>
      <c r="D9" s="207"/>
      <c r="E9" s="207"/>
      <c r="F9" s="174">
        <f>SUM(G4:G7)</f>
        <v>0</v>
      </c>
    </row>
    <row r="10" spans="1:6" ht="18.75">
      <c r="A10" s="205" t="s">
        <v>175</v>
      </c>
      <c r="B10" s="197"/>
      <c r="C10" s="197"/>
      <c r="D10" s="197"/>
      <c r="E10" s="206"/>
      <c r="F10" s="174">
        <f>SUM(F5:F8)</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F1"/>
    <mergeCell ref="A2:F2"/>
    <mergeCell ref="A3:F3"/>
    <mergeCell ref="A10:E10"/>
    <mergeCell ref="A9:E9"/>
  </mergeCells>
  <printOptions horizontalCentered="1"/>
  <pageMargins left="0.39370078740157483" right="0.19685039370078741" top="0.98425196850393704" bottom="0.59055118110236227" header="0" footer="0"/>
  <pageSetup paperSize="9" scale="71" orientation="portrait"/>
  <headerFooter>
    <oddFooter>&amp;CPágina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Y1000"/>
  <sheetViews>
    <sheetView tabSelected="1" workbookViewId="0">
      <selection activeCell="F7" sqref="F7"/>
    </sheetView>
  </sheetViews>
  <sheetFormatPr defaultColWidth="14.42578125" defaultRowHeight="15" customHeight="1"/>
  <cols>
    <col min="1" max="1" width="35.42578125" customWidth="1"/>
    <col min="2" max="2" width="34.7109375" customWidth="1"/>
    <col min="3" max="3" width="29.85546875" customWidth="1"/>
    <col min="4" max="4" width="10.42578125" customWidth="1"/>
    <col min="5" max="5" width="10.140625" customWidth="1"/>
    <col min="6" max="25" width="9.140625" customWidth="1"/>
  </cols>
  <sheetData>
    <row r="1" spans="1:25" ht="12.75" customHeight="1">
      <c r="A1" s="201" t="s">
        <v>176</v>
      </c>
      <c r="B1" s="202"/>
      <c r="C1" s="203"/>
      <c r="D1" s="86"/>
      <c r="E1" s="86"/>
      <c r="F1" s="86"/>
      <c r="G1" s="86"/>
      <c r="H1" s="86"/>
      <c r="I1" s="86"/>
      <c r="J1" s="86"/>
      <c r="K1" s="86"/>
      <c r="L1" s="86"/>
      <c r="M1" s="86"/>
      <c r="N1" s="86"/>
      <c r="O1" s="86"/>
      <c r="P1" s="86"/>
      <c r="Q1" s="86"/>
      <c r="R1" s="86"/>
      <c r="S1" s="86"/>
      <c r="T1" s="86"/>
      <c r="U1" s="86"/>
      <c r="V1" s="86"/>
      <c r="W1" s="86"/>
      <c r="X1" s="86"/>
      <c r="Y1" s="86"/>
    </row>
    <row r="2" spans="1:25" ht="5.25" customHeight="1">
      <c r="A2" s="87"/>
      <c r="B2" s="88"/>
      <c r="C2" s="88"/>
      <c r="D2" s="86"/>
      <c r="E2" s="86"/>
      <c r="F2" s="86"/>
      <c r="G2" s="86"/>
      <c r="H2" s="86"/>
      <c r="I2" s="86"/>
      <c r="J2" s="86"/>
      <c r="K2" s="86"/>
      <c r="L2" s="86"/>
      <c r="M2" s="86"/>
      <c r="N2" s="86"/>
      <c r="O2" s="86"/>
      <c r="P2" s="86"/>
      <c r="Q2" s="86"/>
      <c r="R2" s="86"/>
      <c r="S2" s="86"/>
      <c r="T2" s="86"/>
      <c r="U2" s="86"/>
      <c r="V2" s="86"/>
      <c r="W2" s="86"/>
      <c r="X2" s="86"/>
      <c r="Y2" s="86"/>
    </row>
    <row r="3" spans="1:25" ht="12.75" customHeight="1">
      <c r="A3" s="193" t="s">
        <v>38</v>
      </c>
      <c r="B3" s="180"/>
      <c r="C3" s="195"/>
      <c r="D3" s="86"/>
      <c r="E3" s="86"/>
      <c r="F3" s="86"/>
      <c r="G3" s="86"/>
      <c r="H3" s="86"/>
      <c r="I3" s="86"/>
      <c r="J3" s="86"/>
      <c r="K3" s="86"/>
      <c r="L3" s="86"/>
      <c r="M3" s="86"/>
      <c r="N3" s="86"/>
      <c r="O3" s="86"/>
      <c r="P3" s="86"/>
      <c r="Q3" s="86"/>
      <c r="R3" s="86"/>
      <c r="S3" s="86"/>
      <c r="T3" s="86"/>
      <c r="U3" s="86"/>
      <c r="V3" s="86"/>
      <c r="W3" s="86"/>
      <c r="X3" s="86"/>
      <c r="Y3" s="86"/>
    </row>
    <row r="4" spans="1:25" ht="5.25" customHeight="1">
      <c r="A4" s="208"/>
      <c r="B4" s="176"/>
      <c r="C4" s="176"/>
      <c r="D4" s="176"/>
      <c r="E4" s="176"/>
      <c r="F4" s="86"/>
      <c r="G4" s="86"/>
      <c r="H4" s="86"/>
      <c r="I4" s="86"/>
      <c r="J4" s="86"/>
      <c r="K4" s="86"/>
      <c r="L4" s="86"/>
      <c r="M4" s="86"/>
      <c r="N4" s="86"/>
      <c r="O4" s="86"/>
      <c r="P4" s="86"/>
      <c r="Q4" s="86"/>
      <c r="R4" s="86"/>
      <c r="S4" s="86"/>
      <c r="T4" s="86"/>
      <c r="U4" s="86"/>
      <c r="V4" s="86"/>
      <c r="W4" s="86"/>
      <c r="X4" s="86"/>
      <c r="Y4" s="86"/>
    </row>
    <row r="5" spans="1:25" ht="18.75" customHeight="1">
      <c r="A5" s="209" t="s">
        <v>177</v>
      </c>
      <c r="B5" s="202"/>
      <c r="C5" s="203"/>
      <c r="D5" s="89"/>
      <c r="E5" s="89"/>
      <c r="F5" s="86"/>
      <c r="G5" s="86"/>
      <c r="H5" s="86"/>
      <c r="I5" s="86"/>
      <c r="J5" s="86"/>
      <c r="K5" s="86"/>
      <c r="L5" s="86"/>
      <c r="M5" s="86"/>
      <c r="N5" s="86"/>
      <c r="O5" s="86"/>
      <c r="P5" s="86"/>
      <c r="Q5" s="86"/>
      <c r="R5" s="86"/>
      <c r="S5" s="86"/>
      <c r="T5" s="86"/>
      <c r="U5" s="86"/>
      <c r="V5" s="86"/>
      <c r="W5" s="86"/>
      <c r="X5" s="86"/>
      <c r="Y5" s="86"/>
    </row>
    <row r="6" spans="1:25" ht="18.75" customHeight="1">
      <c r="A6" s="90"/>
      <c r="B6" s="90"/>
      <c r="C6" s="90"/>
      <c r="D6" s="86"/>
      <c r="E6" s="86"/>
      <c r="F6" s="86"/>
      <c r="G6" s="86"/>
      <c r="H6" s="86"/>
      <c r="I6" s="86"/>
      <c r="J6" s="86"/>
      <c r="K6" s="86"/>
      <c r="L6" s="86"/>
      <c r="M6" s="86"/>
      <c r="N6" s="86"/>
      <c r="O6" s="86"/>
      <c r="P6" s="86"/>
      <c r="Q6" s="86"/>
      <c r="R6" s="86"/>
      <c r="S6" s="86"/>
      <c r="T6" s="86"/>
      <c r="U6" s="86"/>
      <c r="V6" s="86"/>
      <c r="W6" s="86"/>
      <c r="X6" s="86"/>
      <c r="Y6" s="86"/>
    </row>
    <row r="7" spans="1:25" ht="36.75" customHeight="1">
      <c r="A7" s="210" t="s">
        <v>178</v>
      </c>
      <c r="B7" s="211"/>
      <c r="C7" s="211"/>
      <c r="D7" s="89"/>
      <c r="E7" s="89"/>
      <c r="F7" s="86"/>
      <c r="G7" s="86"/>
      <c r="H7" s="86"/>
      <c r="I7" s="86"/>
      <c r="J7" s="86"/>
      <c r="K7" s="86"/>
      <c r="L7" s="86"/>
      <c r="M7" s="86"/>
      <c r="N7" s="86"/>
      <c r="O7" s="86"/>
      <c r="P7" s="86"/>
      <c r="Q7" s="86"/>
      <c r="R7" s="86"/>
      <c r="S7" s="86"/>
      <c r="T7" s="86"/>
      <c r="U7" s="86"/>
      <c r="V7" s="86"/>
      <c r="W7" s="86"/>
      <c r="X7" s="86"/>
      <c r="Y7" s="86"/>
    </row>
    <row r="8" spans="1:25" ht="18.75" customHeight="1">
      <c r="A8" s="91" t="s">
        <v>179</v>
      </c>
      <c r="B8" s="91" t="s">
        <v>180</v>
      </c>
      <c r="C8" s="91" t="s">
        <v>181</v>
      </c>
      <c r="D8" s="86"/>
      <c r="E8" s="86"/>
      <c r="F8" s="86"/>
      <c r="G8" s="86"/>
      <c r="H8" s="86"/>
      <c r="I8" s="86"/>
      <c r="J8" s="86"/>
      <c r="K8" s="86"/>
      <c r="L8" s="86"/>
      <c r="M8" s="86"/>
      <c r="N8" s="86"/>
      <c r="O8" s="86"/>
      <c r="P8" s="86"/>
      <c r="Q8" s="86"/>
      <c r="R8" s="86"/>
      <c r="S8" s="86"/>
      <c r="T8" s="86"/>
      <c r="U8" s="86"/>
      <c r="V8" s="86"/>
      <c r="W8" s="86"/>
      <c r="X8" s="86"/>
      <c r="Y8" s="86"/>
    </row>
    <row r="9" spans="1:25" ht="18.75" customHeight="1">
      <c r="A9" s="81" t="s">
        <v>182</v>
      </c>
      <c r="B9" s="81" t="s">
        <v>183</v>
      </c>
      <c r="C9" s="81">
        <v>2</v>
      </c>
      <c r="D9" s="86"/>
      <c r="E9" s="86"/>
      <c r="F9" s="86"/>
      <c r="G9" s="86"/>
      <c r="H9" s="86"/>
      <c r="I9" s="86"/>
      <c r="J9" s="86"/>
      <c r="K9" s="86"/>
      <c r="L9" s="86"/>
      <c r="M9" s="86"/>
      <c r="N9" s="86"/>
      <c r="O9" s="86"/>
      <c r="P9" s="86"/>
      <c r="Q9" s="86"/>
      <c r="R9" s="86"/>
      <c r="S9" s="86"/>
      <c r="T9" s="86"/>
      <c r="U9" s="86"/>
      <c r="V9" s="86"/>
      <c r="W9" s="86"/>
      <c r="X9" s="86"/>
      <c r="Y9" s="86"/>
    </row>
    <row r="10" spans="1:25" ht="17.25" customHeight="1">
      <c r="A10" s="81" t="s">
        <v>184</v>
      </c>
      <c r="B10" s="81" t="s">
        <v>185</v>
      </c>
      <c r="C10" s="81" t="s">
        <v>186</v>
      </c>
      <c r="D10" s="89"/>
      <c r="E10" s="89"/>
      <c r="F10" s="86"/>
      <c r="G10" s="86"/>
      <c r="H10" s="86"/>
      <c r="I10" s="86"/>
      <c r="J10" s="86"/>
      <c r="K10" s="86"/>
      <c r="L10" s="86"/>
      <c r="M10" s="86"/>
      <c r="N10" s="86"/>
      <c r="O10" s="86"/>
      <c r="P10" s="86"/>
      <c r="Q10" s="86"/>
      <c r="R10" s="86"/>
      <c r="S10" s="86"/>
      <c r="T10" s="86"/>
      <c r="U10" s="86"/>
      <c r="V10" s="86"/>
      <c r="W10" s="86"/>
      <c r="X10" s="86"/>
      <c r="Y10" s="86"/>
    </row>
    <row r="11" spans="1:25" ht="53.25" customHeight="1">
      <c r="A11" s="212" t="s">
        <v>187</v>
      </c>
      <c r="B11" s="180"/>
      <c r="C11" s="181"/>
      <c r="D11" s="86"/>
      <c r="E11" s="86"/>
      <c r="F11" s="86"/>
      <c r="G11" s="86"/>
      <c r="H11" s="86"/>
      <c r="I11" s="86"/>
      <c r="J11" s="86"/>
      <c r="K11" s="86"/>
      <c r="L11" s="86"/>
      <c r="M11" s="86"/>
      <c r="N11" s="86"/>
      <c r="O11" s="86"/>
      <c r="P11" s="86"/>
      <c r="Q11" s="86"/>
      <c r="R11" s="86"/>
      <c r="S11" s="86"/>
      <c r="T11" s="86"/>
      <c r="U11" s="86"/>
      <c r="V11" s="86"/>
      <c r="W11" s="86"/>
      <c r="X11" s="86"/>
      <c r="Y11" s="86"/>
    </row>
    <row r="12" spans="1:25" ht="12.75" customHeight="1">
      <c r="A12" s="213" t="s">
        <v>188</v>
      </c>
      <c r="B12" s="214"/>
      <c r="C12" s="93"/>
      <c r="D12" s="86"/>
      <c r="E12" s="86"/>
      <c r="F12" s="86"/>
      <c r="G12" s="86"/>
      <c r="H12" s="86"/>
      <c r="I12" s="86"/>
      <c r="J12" s="86"/>
      <c r="K12" s="86"/>
      <c r="L12" s="86"/>
      <c r="M12" s="86"/>
      <c r="N12" s="86"/>
      <c r="O12" s="86"/>
      <c r="P12" s="86"/>
      <c r="Q12" s="86"/>
      <c r="R12" s="86"/>
      <c r="S12" s="86"/>
      <c r="T12" s="86"/>
      <c r="U12" s="86"/>
      <c r="V12" s="86"/>
      <c r="W12" s="86"/>
      <c r="X12" s="86"/>
      <c r="Y12" s="86"/>
    </row>
    <row r="13" spans="1:25" ht="18.75" customHeight="1">
      <c r="A13" s="90"/>
      <c r="B13" s="90"/>
      <c r="C13" s="90"/>
      <c r="D13" s="86"/>
      <c r="E13" s="86"/>
      <c r="F13" s="86"/>
      <c r="G13" s="86"/>
      <c r="H13" s="86"/>
      <c r="I13" s="86"/>
      <c r="J13" s="86"/>
      <c r="K13" s="86"/>
      <c r="L13" s="86"/>
      <c r="M13" s="86"/>
      <c r="N13" s="86"/>
      <c r="O13" s="86"/>
      <c r="P13" s="86"/>
      <c r="Q13" s="86"/>
      <c r="R13" s="86"/>
      <c r="S13" s="86"/>
      <c r="T13" s="86"/>
      <c r="U13" s="86"/>
      <c r="V13" s="86"/>
      <c r="W13" s="86"/>
      <c r="X13" s="86"/>
      <c r="Y13" s="86"/>
    </row>
    <row r="14" spans="1:25" ht="35.25" customHeight="1">
      <c r="A14" s="210" t="s">
        <v>189</v>
      </c>
      <c r="B14" s="211"/>
      <c r="C14" s="211"/>
      <c r="D14" s="215"/>
      <c r="E14" s="176"/>
      <c r="F14" s="86"/>
      <c r="G14" s="86"/>
      <c r="H14" s="86"/>
      <c r="I14" s="86"/>
      <c r="J14" s="86"/>
      <c r="K14" s="86"/>
      <c r="L14" s="86"/>
      <c r="M14" s="86"/>
      <c r="N14" s="86"/>
      <c r="O14" s="86"/>
      <c r="P14" s="86"/>
      <c r="Q14" s="86"/>
      <c r="R14" s="86"/>
      <c r="S14" s="86"/>
      <c r="T14" s="86"/>
      <c r="U14" s="86"/>
      <c r="V14" s="86"/>
      <c r="W14" s="86"/>
      <c r="X14" s="86"/>
      <c r="Y14" s="86"/>
    </row>
    <row r="15" spans="1:25" ht="18.75" customHeight="1">
      <c r="A15" s="91" t="s">
        <v>190</v>
      </c>
      <c r="B15" s="91" t="s">
        <v>191</v>
      </c>
      <c r="C15" s="91" t="s">
        <v>181</v>
      </c>
      <c r="D15" s="86"/>
      <c r="E15" s="86"/>
      <c r="F15" s="86"/>
      <c r="G15" s="86"/>
      <c r="H15" s="86"/>
      <c r="I15" s="86"/>
      <c r="J15" s="86"/>
      <c r="K15" s="86"/>
      <c r="L15" s="86"/>
      <c r="M15" s="86"/>
      <c r="N15" s="86"/>
      <c r="O15" s="86"/>
      <c r="P15" s="86"/>
      <c r="Q15" s="86"/>
      <c r="R15" s="86"/>
      <c r="S15" s="86"/>
      <c r="T15" s="86"/>
      <c r="U15" s="86"/>
      <c r="V15" s="86"/>
      <c r="W15" s="86"/>
      <c r="X15" s="86"/>
      <c r="Y15" s="86"/>
    </row>
    <row r="16" spans="1:25" ht="18.75" customHeight="1">
      <c r="A16" s="81" t="s">
        <v>192</v>
      </c>
      <c r="B16" s="81" t="s">
        <v>193</v>
      </c>
      <c r="C16" s="94" t="s">
        <v>194</v>
      </c>
      <c r="D16" s="86"/>
      <c r="E16" s="86"/>
      <c r="F16" s="86"/>
      <c r="G16" s="86"/>
      <c r="H16" s="86"/>
      <c r="I16" s="86"/>
      <c r="J16" s="86"/>
      <c r="K16" s="86"/>
      <c r="L16" s="86"/>
      <c r="M16" s="86"/>
      <c r="N16" s="86"/>
      <c r="O16" s="86"/>
      <c r="P16" s="86"/>
      <c r="Q16" s="86"/>
      <c r="R16" s="86"/>
      <c r="S16" s="86"/>
      <c r="T16" s="86"/>
      <c r="U16" s="86"/>
      <c r="V16" s="86"/>
      <c r="W16" s="86"/>
      <c r="X16" s="86"/>
      <c r="Y16" s="86"/>
    </row>
    <row r="17" spans="1:25" ht="17.25" customHeight="1">
      <c r="A17" s="81" t="s">
        <v>195</v>
      </c>
      <c r="B17" s="81" t="s">
        <v>196</v>
      </c>
      <c r="C17" s="95" t="s">
        <v>194</v>
      </c>
      <c r="D17" s="89"/>
      <c r="E17" s="89"/>
      <c r="F17" s="86"/>
      <c r="G17" s="86"/>
      <c r="H17" s="86"/>
      <c r="I17" s="86"/>
      <c r="J17" s="86"/>
      <c r="K17" s="86"/>
      <c r="L17" s="86"/>
      <c r="M17" s="86"/>
      <c r="N17" s="86"/>
      <c r="O17" s="86"/>
      <c r="P17" s="86"/>
      <c r="Q17" s="86"/>
      <c r="R17" s="86"/>
      <c r="S17" s="86"/>
      <c r="T17" s="86"/>
      <c r="U17" s="86"/>
      <c r="V17" s="86"/>
      <c r="W17" s="86"/>
      <c r="X17" s="86"/>
      <c r="Y17" s="86"/>
    </row>
    <row r="18" spans="1:25" ht="56.25" customHeight="1">
      <c r="A18" s="212" t="s">
        <v>197</v>
      </c>
      <c r="B18" s="180"/>
      <c r="C18" s="181"/>
      <c r="D18" s="86"/>
      <c r="E18" s="86"/>
      <c r="F18" s="86"/>
      <c r="G18" s="86"/>
      <c r="H18" s="86"/>
      <c r="I18" s="86"/>
      <c r="J18" s="86"/>
      <c r="K18" s="86"/>
      <c r="L18" s="86"/>
      <c r="M18" s="86"/>
      <c r="N18" s="86"/>
      <c r="O18" s="86"/>
      <c r="P18" s="86"/>
      <c r="Q18" s="86"/>
      <c r="R18" s="86"/>
      <c r="S18" s="86"/>
      <c r="T18" s="86"/>
      <c r="U18" s="86"/>
      <c r="V18" s="86"/>
      <c r="W18" s="86"/>
      <c r="X18" s="86"/>
      <c r="Y18" s="86"/>
    </row>
    <row r="19" spans="1:25" ht="12.75" customHeight="1">
      <c r="A19" s="216" t="s">
        <v>188</v>
      </c>
      <c r="B19" s="214"/>
      <c r="C19" s="96"/>
      <c r="D19" s="86"/>
      <c r="E19" s="86"/>
      <c r="F19" s="86"/>
      <c r="G19" s="86"/>
      <c r="H19" s="86"/>
      <c r="I19" s="86"/>
      <c r="J19" s="86"/>
      <c r="K19" s="86"/>
      <c r="L19" s="86"/>
      <c r="M19" s="86"/>
      <c r="N19" s="86"/>
      <c r="O19" s="86"/>
      <c r="P19" s="86"/>
      <c r="Q19" s="86"/>
      <c r="R19" s="86"/>
      <c r="S19" s="86"/>
      <c r="T19" s="86"/>
      <c r="U19" s="86"/>
      <c r="V19" s="86"/>
      <c r="W19" s="86"/>
      <c r="X19" s="86"/>
      <c r="Y19" s="86"/>
    </row>
    <row r="20" spans="1:25" ht="18.75" customHeight="1">
      <c r="A20" s="89"/>
      <c r="B20" s="89"/>
      <c r="C20" s="89"/>
      <c r="D20" s="86"/>
      <c r="E20" s="86"/>
      <c r="F20" s="86"/>
      <c r="G20" s="86"/>
      <c r="H20" s="86"/>
      <c r="I20" s="86"/>
      <c r="J20" s="86"/>
      <c r="K20" s="86"/>
      <c r="L20" s="86"/>
      <c r="M20" s="86"/>
      <c r="N20" s="86"/>
      <c r="O20" s="86"/>
      <c r="P20" s="86"/>
      <c r="Q20" s="86"/>
      <c r="R20" s="86"/>
      <c r="S20" s="86"/>
      <c r="T20" s="86"/>
      <c r="U20" s="86"/>
      <c r="V20" s="86"/>
      <c r="W20" s="86"/>
      <c r="X20" s="86"/>
      <c r="Y20" s="86"/>
    </row>
    <row r="21" spans="1:25" ht="37.5" customHeight="1">
      <c r="A21" s="215" t="s">
        <v>198</v>
      </c>
      <c r="B21" s="176"/>
      <c r="C21" s="176"/>
      <c r="D21" s="89"/>
      <c r="E21" s="89"/>
      <c r="F21" s="86"/>
      <c r="G21" s="86"/>
      <c r="H21" s="86"/>
      <c r="I21" s="86"/>
      <c r="J21" s="86"/>
      <c r="K21" s="86"/>
      <c r="L21" s="86"/>
      <c r="M21" s="86"/>
      <c r="N21" s="86"/>
      <c r="O21" s="86"/>
      <c r="P21" s="86"/>
      <c r="Q21" s="86"/>
      <c r="R21" s="86"/>
      <c r="S21" s="86"/>
      <c r="T21" s="86"/>
      <c r="U21" s="86"/>
      <c r="V21" s="86"/>
      <c r="W21" s="86"/>
      <c r="X21" s="86"/>
      <c r="Y21" s="86"/>
    </row>
    <row r="22" spans="1:25" ht="18.75" customHeight="1">
      <c r="A22" s="91" t="s">
        <v>190</v>
      </c>
      <c r="B22" s="91" t="s">
        <v>199</v>
      </c>
      <c r="C22" s="91" t="s">
        <v>181</v>
      </c>
      <c r="D22" s="86"/>
      <c r="E22" s="86"/>
      <c r="F22" s="86"/>
      <c r="G22" s="86"/>
      <c r="H22" s="86"/>
      <c r="I22" s="86"/>
      <c r="J22" s="86"/>
      <c r="K22" s="86"/>
      <c r="L22" s="86"/>
      <c r="M22" s="86"/>
      <c r="N22" s="86"/>
      <c r="O22" s="86"/>
      <c r="P22" s="86"/>
      <c r="Q22" s="86"/>
      <c r="R22" s="86"/>
      <c r="S22" s="86"/>
      <c r="T22" s="86"/>
      <c r="U22" s="86"/>
      <c r="V22" s="86"/>
      <c r="W22" s="86"/>
      <c r="X22" s="86"/>
      <c r="Y22" s="86"/>
    </row>
    <row r="23" spans="1:25" ht="12.75" customHeight="1">
      <c r="A23" s="81" t="s">
        <v>200</v>
      </c>
      <c r="B23" s="94" t="s">
        <v>194</v>
      </c>
      <c r="C23" s="94" t="s">
        <v>194</v>
      </c>
      <c r="D23" s="86"/>
      <c r="E23" s="86"/>
      <c r="F23" s="86"/>
      <c r="G23" s="86"/>
      <c r="H23" s="86"/>
      <c r="I23" s="86"/>
      <c r="J23" s="86"/>
      <c r="K23" s="86"/>
      <c r="L23" s="86"/>
      <c r="M23" s="86"/>
      <c r="N23" s="86"/>
      <c r="O23" s="86"/>
      <c r="P23" s="86"/>
      <c r="Q23" s="86"/>
      <c r="R23" s="86"/>
      <c r="S23" s="86"/>
      <c r="T23" s="86"/>
      <c r="U23" s="86"/>
      <c r="V23" s="86"/>
      <c r="W23" s="86"/>
      <c r="X23" s="86"/>
      <c r="Y23" s="86"/>
    </row>
    <row r="24" spans="1:25" ht="12.75" customHeight="1">
      <c r="A24" s="81" t="s">
        <v>201</v>
      </c>
      <c r="B24" s="94" t="s">
        <v>194</v>
      </c>
      <c r="C24" s="94" t="s">
        <v>194</v>
      </c>
      <c r="D24" s="86"/>
      <c r="E24" s="86"/>
      <c r="F24" s="86"/>
      <c r="G24" s="86"/>
      <c r="H24" s="86"/>
      <c r="I24" s="86"/>
      <c r="J24" s="86"/>
      <c r="K24" s="86"/>
      <c r="L24" s="86"/>
      <c r="M24" s="86"/>
      <c r="N24" s="86"/>
      <c r="O24" s="86"/>
      <c r="P24" s="86"/>
      <c r="Q24" s="86"/>
      <c r="R24" s="86"/>
      <c r="S24" s="86"/>
      <c r="T24" s="86"/>
      <c r="U24" s="86"/>
      <c r="V24" s="86"/>
      <c r="W24" s="86"/>
      <c r="X24" s="86"/>
      <c r="Y24" s="86"/>
    </row>
    <row r="25" spans="1:25" ht="51" customHeight="1">
      <c r="A25" s="212" t="s">
        <v>202</v>
      </c>
      <c r="B25" s="180"/>
      <c r="C25" s="181"/>
      <c r="D25" s="86"/>
      <c r="E25" s="86"/>
      <c r="F25" s="86"/>
      <c r="G25" s="86"/>
      <c r="H25" s="86"/>
      <c r="I25" s="86"/>
      <c r="J25" s="86"/>
      <c r="K25" s="86"/>
      <c r="L25" s="86"/>
      <c r="M25" s="86"/>
      <c r="N25" s="86"/>
      <c r="O25" s="86"/>
      <c r="P25" s="86"/>
      <c r="Q25" s="86"/>
      <c r="R25" s="86"/>
      <c r="S25" s="86"/>
      <c r="T25" s="86"/>
      <c r="U25" s="86"/>
      <c r="V25" s="86"/>
      <c r="W25" s="86"/>
      <c r="X25" s="86"/>
      <c r="Y25" s="86"/>
    </row>
    <row r="26" spans="1:25" ht="12.75" customHeight="1">
      <c r="A26" s="216" t="s">
        <v>188</v>
      </c>
      <c r="B26" s="214"/>
      <c r="C26" s="96"/>
      <c r="D26" s="86"/>
      <c r="E26" s="86"/>
      <c r="F26" s="86"/>
      <c r="G26" s="86"/>
      <c r="H26" s="86"/>
      <c r="I26" s="86"/>
      <c r="J26" s="86"/>
      <c r="K26" s="86"/>
      <c r="L26" s="86"/>
      <c r="M26" s="86"/>
      <c r="N26" s="86"/>
      <c r="O26" s="86"/>
      <c r="P26" s="86"/>
      <c r="Q26" s="86"/>
      <c r="R26" s="86"/>
      <c r="S26" s="86"/>
      <c r="T26" s="86"/>
      <c r="U26" s="86"/>
      <c r="V26" s="86"/>
      <c r="W26" s="86"/>
      <c r="X26" s="86"/>
      <c r="Y26" s="86"/>
    </row>
    <row r="27" spans="1:25" ht="12.75" customHeight="1">
      <c r="A27" s="86"/>
      <c r="B27" s="86"/>
      <c r="C27" s="86"/>
      <c r="D27" s="86"/>
      <c r="E27" s="86"/>
      <c r="F27" s="86"/>
      <c r="G27" s="86"/>
      <c r="H27" s="86"/>
      <c r="I27" s="86"/>
      <c r="J27" s="86"/>
      <c r="K27" s="86"/>
      <c r="L27" s="86"/>
      <c r="M27" s="86"/>
      <c r="N27" s="86"/>
      <c r="O27" s="86"/>
      <c r="P27" s="86"/>
      <c r="Q27" s="86"/>
      <c r="R27" s="86"/>
      <c r="S27" s="86"/>
      <c r="T27" s="86"/>
      <c r="U27" s="86"/>
      <c r="V27" s="86"/>
      <c r="W27" s="86"/>
      <c r="X27" s="86"/>
      <c r="Y27" s="86"/>
    </row>
    <row r="28" spans="1:25" ht="39.75" customHeight="1">
      <c r="A28" s="215" t="s">
        <v>203</v>
      </c>
      <c r="B28" s="176"/>
      <c r="C28" s="176"/>
      <c r="D28" s="86"/>
      <c r="E28" s="86"/>
      <c r="F28" s="86"/>
      <c r="G28" s="86"/>
      <c r="H28" s="86"/>
      <c r="I28" s="86"/>
      <c r="J28" s="86"/>
      <c r="K28" s="86"/>
      <c r="L28" s="86"/>
      <c r="M28" s="86"/>
      <c r="N28" s="86"/>
      <c r="O28" s="86"/>
      <c r="P28" s="86"/>
      <c r="Q28" s="86"/>
      <c r="R28" s="86"/>
      <c r="S28" s="86"/>
      <c r="T28" s="86"/>
      <c r="U28" s="86"/>
      <c r="V28" s="86"/>
      <c r="W28" s="86"/>
      <c r="X28" s="86"/>
      <c r="Y28" s="86"/>
    </row>
    <row r="29" spans="1:25" ht="12.75" customHeight="1">
      <c r="A29" s="91" t="s">
        <v>179</v>
      </c>
      <c r="B29" s="91" t="s">
        <v>180</v>
      </c>
      <c r="C29" s="91" t="s">
        <v>181</v>
      </c>
      <c r="D29" s="86"/>
      <c r="E29" s="86"/>
      <c r="F29" s="86"/>
      <c r="G29" s="86"/>
      <c r="H29" s="86"/>
      <c r="I29" s="86"/>
      <c r="J29" s="86"/>
      <c r="K29" s="86"/>
      <c r="L29" s="86"/>
      <c r="M29" s="86"/>
      <c r="N29" s="86"/>
      <c r="O29" s="86"/>
      <c r="P29" s="86"/>
      <c r="Q29" s="86"/>
      <c r="R29" s="86"/>
      <c r="S29" s="86"/>
      <c r="T29" s="86"/>
      <c r="U29" s="86"/>
      <c r="V29" s="86"/>
      <c r="W29" s="86"/>
      <c r="X29" s="86"/>
      <c r="Y29" s="86"/>
    </row>
    <row r="30" spans="1:25" ht="12.75" customHeight="1">
      <c r="A30" s="97" t="s">
        <v>204</v>
      </c>
      <c r="B30" s="94" t="s">
        <v>194</v>
      </c>
      <c r="C30" s="94" t="s">
        <v>194</v>
      </c>
      <c r="D30" s="86"/>
      <c r="E30" s="86"/>
      <c r="F30" s="86"/>
      <c r="G30" s="86"/>
      <c r="H30" s="86"/>
      <c r="I30" s="86"/>
      <c r="J30" s="86"/>
      <c r="K30" s="86"/>
      <c r="L30" s="86"/>
      <c r="M30" s="86"/>
      <c r="N30" s="86"/>
      <c r="O30" s="86"/>
      <c r="P30" s="86"/>
      <c r="Q30" s="86"/>
      <c r="R30" s="86"/>
      <c r="S30" s="86"/>
      <c r="T30" s="86"/>
      <c r="U30" s="86"/>
      <c r="V30" s="86"/>
      <c r="W30" s="86"/>
      <c r="X30" s="86"/>
      <c r="Y30" s="86"/>
    </row>
    <row r="31" spans="1:25" ht="16.5" customHeight="1">
      <c r="A31" s="89" t="s">
        <v>205</v>
      </c>
      <c r="B31" s="94" t="s">
        <v>194</v>
      </c>
      <c r="C31" s="94" t="s">
        <v>194</v>
      </c>
      <c r="D31" s="86"/>
      <c r="E31" s="86"/>
      <c r="F31" s="86"/>
      <c r="G31" s="86"/>
      <c r="H31" s="86"/>
      <c r="I31" s="86"/>
      <c r="J31" s="86"/>
      <c r="K31" s="86"/>
      <c r="L31" s="86"/>
      <c r="M31" s="86"/>
      <c r="N31" s="86"/>
      <c r="O31" s="86"/>
      <c r="P31" s="86"/>
      <c r="Q31" s="86"/>
      <c r="R31" s="86"/>
      <c r="S31" s="86"/>
      <c r="T31" s="86"/>
      <c r="U31" s="86"/>
      <c r="V31" s="86"/>
      <c r="W31" s="86"/>
      <c r="X31" s="86"/>
      <c r="Y31" s="86"/>
    </row>
    <row r="32" spans="1:25" ht="50.25" customHeight="1">
      <c r="A32" s="212" t="s">
        <v>206</v>
      </c>
      <c r="B32" s="180"/>
      <c r="C32" s="181"/>
      <c r="D32" s="86"/>
      <c r="E32" s="86"/>
      <c r="F32" s="86"/>
      <c r="G32" s="86"/>
      <c r="H32" s="86"/>
      <c r="I32" s="86"/>
      <c r="J32" s="86"/>
      <c r="K32" s="86"/>
      <c r="L32" s="86"/>
      <c r="M32" s="86"/>
      <c r="N32" s="86"/>
      <c r="O32" s="86"/>
      <c r="P32" s="86"/>
      <c r="Q32" s="86"/>
      <c r="R32" s="86"/>
      <c r="S32" s="86"/>
      <c r="T32" s="86"/>
      <c r="U32" s="86"/>
      <c r="V32" s="86"/>
      <c r="W32" s="86"/>
      <c r="X32" s="86"/>
      <c r="Y32" s="86"/>
    </row>
    <row r="33" spans="1:25" ht="15" customHeight="1">
      <c r="A33" s="216" t="s">
        <v>188</v>
      </c>
      <c r="B33" s="214"/>
      <c r="C33" s="96"/>
      <c r="D33" s="86"/>
      <c r="E33" s="86"/>
      <c r="F33" s="86"/>
      <c r="G33" s="86"/>
      <c r="H33" s="86"/>
      <c r="I33" s="86"/>
      <c r="J33" s="86"/>
      <c r="K33" s="86"/>
      <c r="L33" s="86"/>
      <c r="M33" s="86"/>
      <c r="N33" s="86"/>
      <c r="O33" s="86"/>
      <c r="P33" s="86"/>
      <c r="Q33" s="86"/>
      <c r="R33" s="86"/>
      <c r="S33" s="86"/>
      <c r="T33" s="86"/>
      <c r="U33" s="86"/>
      <c r="V33" s="86"/>
      <c r="W33" s="86"/>
      <c r="X33" s="86"/>
      <c r="Y33" s="86"/>
    </row>
    <row r="34" spans="1:25" ht="12.75" customHeight="1">
      <c r="A34" s="86"/>
      <c r="B34" s="86"/>
      <c r="C34" s="86"/>
      <c r="D34" s="86"/>
      <c r="E34" s="86"/>
      <c r="F34" s="86"/>
      <c r="G34" s="86"/>
      <c r="H34" s="86"/>
      <c r="I34" s="86"/>
      <c r="J34" s="86"/>
      <c r="K34" s="86"/>
      <c r="L34" s="86"/>
      <c r="M34" s="86"/>
      <c r="N34" s="86"/>
      <c r="O34" s="86"/>
      <c r="P34" s="86"/>
      <c r="Q34" s="86"/>
      <c r="R34" s="86"/>
      <c r="S34" s="86"/>
      <c r="T34" s="86"/>
      <c r="U34" s="86"/>
      <c r="V34" s="86"/>
      <c r="W34" s="86"/>
      <c r="X34" s="86"/>
      <c r="Y34" s="86"/>
    </row>
    <row r="35" spans="1:25" ht="41.25" customHeight="1">
      <c r="A35" s="215" t="s">
        <v>207</v>
      </c>
      <c r="B35" s="176"/>
      <c r="C35" s="176"/>
      <c r="D35" s="86"/>
      <c r="E35" s="86"/>
      <c r="F35" s="86"/>
      <c r="G35" s="86"/>
      <c r="H35" s="86"/>
      <c r="I35" s="86"/>
      <c r="J35" s="86"/>
      <c r="K35" s="86"/>
      <c r="L35" s="86"/>
      <c r="M35" s="86"/>
      <c r="N35" s="86"/>
      <c r="O35" s="86"/>
      <c r="P35" s="86"/>
      <c r="Q35" s="86"/>
      <c r="R35" s="86"/>
      <c r="S35" s="86"/>
      <c r="T35" s="86"/>
      <c r="U35" s="86"/>
      <c r="V35" s="86"/>
      <c r="W35" s="86"/>
      <c r="X35" s="86"/>
      <c r="Y35" s="86"/>
    </row>
    <row r="36" spans="1:25" ht="16.5" customHeight="1">
      <c r="A36" s="218" t="s">
        <v>208</v>
      </c>
      <c r="B36" s="219"/>
      <c r="C36" s="220"/>
      <c r="D36" s="86"/>
      <c r="E36" s="86"/>
      <c r="F36" s="86"/>
      <c r="G36" s="86"/>
      <c r="H36" s="86"/>
      <c r="I36" s="86"/>
      <c r="J36" s="86"/>
      <c r="K36" s="86"/>
      <c r="L36" s="86"/>
      <c r="M36" s="86"/>
      <c r="N36" s="86"/>
      <c r="O36" s="86"/>
      <c r="P36" s="86"/>
      <c r="Q36" s="86"/>
      <c r="R36" s="86"/>
      <c r="S36" s="86"/>
      <c r="T36" s="86"/>
      <c r="U36" s="86"/>
      <c r="V36" s="86"/>
      <c r="W36" s="86"/>
      <c r="X36" s="86"/>
      <c r="Y36" s="86"/>
    </row>
    <row r="37" spans="1:25" ht="16.5" customHeight="1">
      <c r="A37" s="221" t="s">
        <v>498</v>
      </c>
      <c r="B37" s="222"/>
      <c r="C37" s="223"/>
      <c r="D37" s="86"/>
      <c r="E37" s="86"/>
      <c r="F37" s="86"/>
      <c r="G37" s="86"/>
      <c r="H37" s="86"/>
      <c r="I37" s="86"/>
      <c r="J37" s="86"/>
      <c r="K37" s="86"/>
      <c r="L37" s="86"/>
      <c r="M37" s="86"/>
      <c r="N37" s="86"/>
      <c r="O37" s="86"/>
      <c r="P37" s="86"/>
      <c r="Q37" s="86"/>
      <c r="R37" s="86"/>
      <c r="S37" s="86"/>
      <c r="T37" s="86"/>
      <c r="U37" s="86"/>
      <c r="V37" s="86"/>
      <c r="W37" s="86"/>
      <c r="X37" s="86"/>
      <c r="Y37" s="86"/>
    </row>
    <row r="38" spans="1:25" ht="16.5" customHeight="1">
      <c r="A38" s="216" t="s">
        <v>188</v>
      </c>
      <c r="B38" s="214"/>
      <c r="C38" s="96"/>
      <c r="D38" s="86"/>
      <c r="E38" s="86"/>
      <c r="F38" s="86"/>
      <c r="G38" s="86"/>
      <c r="H38" s="86"/>
      <c r="I38" s="86"/>
      <c r="J38" s="86"/>
      <c r="K38" s="86"/>
      <c r="L38" s="86"/>
      <c r="M38" s="86"/>
      <c r="N38" s="86"/>
      <c r="O38" s="86"/>
      <c r="P38" s="86"/>
      <c r="Q38" s="86"/>
      <c r="R38" s="86"/>
      <c r="S38" s="86"/>
      <c r="T38" s="86"/>
      <c r="U38" s="86"/>
      <c r="V38" s="86"/>
      <c r="W38" s="86"/>
      <c r="X38" s="86"/>
      <c r="Y38" s="86"/>
    </row>
    <row r="39" spans="1:25" ht="12.75" customHeight="1">
      <c r="A39" s="86"/>
      <c r="B39" s="86"/>
      <c r="C39" s="86"/>
      <c r="D39" s="86"/>
      <c r="E39" s="86"/>
      <c r="F39" s="86"/>
      <c r="G39" s="86"/>
      <c r="H39" s="86"/>
      <c r="I39" s="86"/>
      <c r="J39" s="86"/>
      <c r="K39" s="86"/>
      <c r="L39" s="86"/>
      <c r="M39" s="86"/>
      <c r="N39" s="86"/>
      <c r="O39" s="86"/>
      <c r="P39" s="86"/>
      <c r="Q39" s="86"/>
      <c r="R39" s="86"/>
      <c r="S39" s="86"/>
      <c r="T39" s="86"/>
      <c r="U39" s="86"/>
      <c r="V39" s="86"/>
      <c r="W39" s="86"/>
      <c r="X39" s="86"/>
      <c r="Y39" s="86"/>
    </row>
    <row r="40" spans="1:25" ht="12.75" customHeight="1">
      <c r="A40" s="217" t="s">
        <v>209</v>
      </c>
      <c r="B40" s="202"/>
      <c r="C40" s="203"/>
      <c r="D40" s="86"/>
      <c r="E40" s="86"/>
      <c r="F40" s="86"/>
      <c r="G40" s="86"/>
      <c r="H40" s="86"/>
      <c r="I40" s="86"/>
      <c r="J40" s="86"/>
      <c r="K40" s="86"/>
      <c r="L40" s="86"/>
      <c r="M40" s="86"/>
      <c r="N40" s="86"/>
      <c r="O40" s="86"/>
      <c r="P40" s="86"/>
      <c r="Q40" s="86"/>
      <c r="R40" s="86"/>
      <c r="S40" s="86"/>
      <c r="T40" s="86"/>
      <c r="U40" s="86"/>
      <c r="V40" s="86"/>
      <c r="W40" s="86"/>
      <c r="X40" s="86"/>
      <c r="Y40" s="86"/>
    </row>
    <row r="41" spans="1:25" ht="12.75" customHeight="1">
      <c r="A41" s="98"/>
      <c r="B41" s="98"/>
      <c r="C41" s="98"/>
      <c r="D41" s="86"/>
      <c r="E41" s="86"/>
      <c r="F41" s="86"/>
      <c r="G41" s="86"/>
      <c r="H41" s="86"/>
      <c r="I41" s="86"/>
      <c r="J41" s="86"/>
      <c r="K41" s="86"/>
      <c r="L41" s="86"/>
      <c r="M41" s="86"/>
      <c r="N41" s="86"/>
      <c r="O41" s="86"/>
      <c r="P41" s="86"/>
      <c r="Q41" s="86"/>
      <c r="R41" s="86"/>
      <c r="S41" s="86"/>
      <c r="T41" s="86"/>
      <c r="U41" s="86"/>
      <c r="V41" s="86"/>
      <c r="W41" s="86"/>
      <c r="X41" s="86"/>
      <c r="Y41" s="86"/>
    </row>
    <row r="42" spans="1:25" ht="40.5" customHeight="1">
      <c r="A42" s="210" t="s">
        <v>210</v>
      </c>
      <c r="B42" s="211"/>
      <c r="C42" s="211"/>
      <c r="D42" s="86"/>
      <c r="E42" s="86"/>
      <c r="F42" s="86"/>
      <c r="G42" s="86"/>
      <c r="H42" s="86"/>
      <c r="I42" s="86"/>
      <c r="J42" s="86"/>
      <c r="K42" s="86"/>
      <c r="L42" s="86"/>
      <c r="M42" s="86"/>
      <c r="N42" s="86"/>
      <c r="O42" s="86"/>
      <c r="P42" s="86"/>
      <c r="Q42" s="86"/>
      <c r="R42" s="86"/>
      <c r="S42" s="86"/>
      <c r="T42" s="86"/>
      <c r="U42" s="86"/>
      <c r="V42" s="86"/>
      <c r="W42" s="86"/>
      <c r="X42" s="86"/>
      <c r="Y42" s="86"/>
    </row>
    <row r="43" spans="1:25" ht="12.75" customHeight="1">
      <c r="A43" s="91" t="s">
        <v>179</v>
      </c>
      <c r="B43" s="91" t="s">
        <v>180</v>
      </c>
      <c r="C43" s="99" t="s">
        <v>194</v>
      </c>
      <c r="D43" s="86"/>
      <c r="E43" s="86"/>
      <c r="F43" s="86"/>
      <c r="G43" s="86"/>
      <c r="H43" s="86"/>
      <c r="I43" s="86"/>
      <c r="J43" s="86"/>
      <c r="K43" s="86"/>
      <c r="L43" s="86"/>
      <c r="M43" s="86"/>
      <c r="N43" s="86"/>
      <c r="O43" s="86"/>
      <c r="P43" s="86"/>
      <c r="Q43" s="86"/>
      <c r="R43" s="86"/>
      <c r="S43" s="86"/>
      <c r="T43" s="86"/>
      <c r="U43" s="86"/>
      <c r="V43" s="86"/>
      <c r="W43" s="86"/>
      <c r="X43" s="86"/>
      <c r="Y43" s="86"/>
    </row>
    <row r="44" spans="1:25" ht="12.75" customHeight="1">
      <c r="A44" s="81" t="s">
        <v>211</v>
      </c>
      <c r="B44" s="81" t="s">
        <v>212</v>
      </c>
      <c r="C44" s="81" t="s">
        <v>194</v>
      </c>
      <c r="D44" s="86"/>
      <c r="E44" s="86"/>
      <c r="F44" s="86"/>
      <c r="G44" s="86"/>
      <c r="H44" s="86"/>
      <c r="I44" s="86"/>
      <c r="J44" s="86"/>
      <c r="K44" s="86"/>
      <c r="L44" s="86"/>
      <c r="M44" s="86"/>
      <c r="N44" s="86"/>
      <c r="O44" s="86"/>
      <c r="P44" s="86"/>
      <c r="Q44" s="86"/>
      <c r="R44" s="86"/>
      <c r="S44" s="86"/>
      <c r="T44" s="86"/>
      <c r="U44" s="86"/>
      <c r="V44" s="86"/>
      <c r="W44" s="86"/>
      <c r="X44" s="86"/>
      <c r="Y44" s="86"/>
    </row>
    <row r="45" spans="1:25" ht="12.75" customHeight="1">
      <c r="A45" s="81" t="s">
        <v>213</v>
      </c>
      <c r="B45" s="81" t="s">
        <v>214</v>
      </c>
      <c r="C45" s="81" t="s">
        <v>194</v>
      </c>
      <c r="D45" s="86"/>
      <c r="E45" s="86"/>
      <c r="F45" s="86"/>
      <c r="G45" s="86"/>
      <c r="H45" s="86"/>
      <c r="I45" s="86"/>
      <c r="J45" s="86"/>
      <c r="K45" s="86"/>
      <c r="L45" s="86"/>
      <c r="M45" s="86"/>
      <c r="N45" s="86"/>
      <c r="O45" s="86"/>
      <c r="P45" s="86"/>
      <c r="Q45" s="86"/>
      <c r="R45" s="86"/>
      <c r="S45" s="86"/>
      <c r="T45" s="86"/>
      <c r="U45" s="86"/>
      <c r="V45" s="86"/>
      <c r="W45" s="86"/>
      <c r="X45" s="86"/>
      <c r="Y45" s="86"/>
    </row>
    <row r="46" spans="1:25" ht="53.25" customHeight="1">
      <c r="A46" s="212" t="s">
        <v>215</v>
      </c>
      <c r="B46" s="180"/>
      <c r="C46" s="181"/>
      <c r="D46" s="86"/>
      <c r="E46" s="86"/>
      <c r="F46" s="86"/>
      <c r="G46" s="86"/>
      <c r="H46" s="86"/>
      <c r="I46" s="86"/>
      <c r="J46" s="86"/>
      <c r="K46" s="86"/>
      <c r="L46" s="86"/>
      <c r="M46" s="86"/>
      <c r="N46" s="86"/>
      <c r="O46" s="86"/>
      <c r="P46" s="86"/>
      <c r="Q46" s="86"/>
      <c r="R46" s="86"/>
      <c r="S46" s="86"/>
      <c r="T46" s="86"/>
      <c r="U46" s="86"/>
      <c r="V46" s="86"/>
      <c r="W46" s="86"/>
      <c r="X46" s="86"/>
      <c r="Y46" s="86"/>
    </row>
    <row r="47" spans="1:25" ht="12.75" customHeight="1">
      <c r="A47" s="216" t="s">
        <v>188</v>
      </c>
      <c r="B47" s="214"/>
      <c r="C47" s="100"/>
      <c r="D47" s="86"/>
      <c r="E47" s="86"/>
      <c r="F47" s="86"/>
      <c r="G47" s="86"/>
      <c r="H47" s="86"/>
      <c r="I47" s="86"/>
      <c r="J47" s="86"/>
      <c r="K47" s="86"/>
      <c r="L47" s="86"/>
      <c r="M47" s="86"/>
      <c r="N47" s="86"/>
      <c r="O47" s="86"/>
      <c r="P47" s="86"/>
      <c r="Q47" s="86"/>
      <c r="R47" s="86"/>
      <c r="S47" s="86"/>
      <c r="T47" s="86"/>
      <c r="U47" s="86"/>
      <c r="V47" s="86"/>
      <c r="W47" s="86"/>
      <c r="X47" s="86"/>
      <c r="Y47" s="86"/>
    </row>
    <row r="48" spans="1:25" ht="12.75" customHeight="1">
      <c r="A48" s="86"/>
      <c r="B48" s="86"/>
      <c r="C48" s="86"/>
      <c r="D48" s="86"/>
      <c r="E48" s="86"/>
      <c r="F48" s="86"/>
      <c r="G48" s="86"/>
      <c r="H48" s="86"/>
      <c r="I48" s="86"/>
      <c r="J48" s="86"/>
      <c r="K48" s="86"/>
      <c r="L48" s="86"/>
      <c r="M48" s="86"/>
      <c r="N48" s="86"/>
      <c r="O48" s="86"/>
      <c r="P48" s="86"/>
      <c r="Q48" s="86"/>
      <c r="R48" s="86"/>
      <c r="S48" s="86"/>
      <c r="T48" s="86"/>
      <c r="U48" s="86"/>
      <c r="V48" s="86"/>
      <c r="W48" s="86"/>
      <c r="X48" s="86"/>
      <c r="Y48" s="86"/>
    </row>
    <row r="49" spans="1:25" ht="12.75" customHeight="1">
      <c r="A49" s="216" t="s">
        <v>44</v>
      </c>
      <c r="B49" s="214"/>
      <c r="C49" s="100">
        <f>+C47+C33+C26+C19+C12</f>
        <v>0</v>
      </c>
      <c r="D49" s="86"/>
      <c r="E49" s="86"/>
      <c r="F49" s="86"/>
      <c r="G49" s="86"/>
      <c r="H49" s="86"/>
      <c r="I49" s="86"/>
      <c r="J49" s="86"/>
      <c r="K49" s="86"/>
      <c r="L49" s="86"/>
      <c r="M49" s="86"/>
      <c r="N49" s="86"/>
      <c r="O49" s="86"/>
      <c r="P49" s="86"/>
      <c r="Q49" s="86"/>
      <c r="R49" s="86"/>
      <c r="S49" s="86"/>
      <c r="T49" s="86"/>
      <c r="U49" s="86"/>
      <c r="V49" s="86"/>
      <c r="W49" s="86"/>
      <c r="X49" s="86"/>
      <c r="Y49" s="86"/>
    </row>
    <row r="50" spans="1:25" ht="12.75" customHeight="1">
      <c r="A50" s="86"/>
      <c r="B50" s="86"/>
      <c r="C50" s="86"/>
      <c r="D50" s="86"/>
      <c r="E50" s="86"/>
      <c r="F50" s="86"/>
      <c r="G50" s="86"/>
      <c r="H50" s="86"/>
      <c r="I50" s="86"/>
      <c r="J50" s="86"/>
      <c r="K50" s="86"/>
      <c r="L50" s="86"/>
      <c r="M50" s="86"/>
      <c r="N50" s="86"/>
      <c r="O50" s="86"/>
      <c r="P50" s="86"/>
      <c r="Q50" s="86"/>
      <c r="R50" s="86"/>
      <c r="S50" s="86"/>
      <c r="T50" s="86"/>
      <c r="U50" s="86"/>
      <c r="V50" s="86"/>
      <c r="W50" s="86"/>
      <c r="X50" s="86"/>
      <c r="Y50" s="86"/>
    </row>
    <row r="51" spans="1:25" ht="12.75" customHeight="1">
      <c r="A51" s="86"/>
      <c r="B51" s="86"/>
      <c r="C51" s="86"/>
      <c r="D51" s="86"/>
      <c r="E51" s="86"/>
      <c r="F51" s="86"/>
      <c r="G51" s="86"/>
      <c r="H51" s="86"/>
      <c r="I51" s="86"/>
      <c r="J51" s="86"/>
      <c r="K51" s="86"/>
      <c r="L51" s="86"/>
      <c r="M51" s="86"/>
      <c r="N51" s="86"/>
      <c r="O51" s="86"/>
      <c r="P51" s="86"/>
      <c r="Q51" s="86"/>
      <c r="R51" s="86"/>
      <c r="S51" s="86"/>
      <c r="T51" s="86"/>
      <c r="U51" s="86"/>
      <c r="V51" s="86"/>
      <c r="W51" s="86"/>
      <c r="X51" s="86"/>
      <c r="Y51" s="86"/>
    </row>
    <row r="52" spans="1:25" ht="12.75" customHeight="1">
      <c r="A52" s="86"/>
      <c r="B52" s="86"/>
      <c r="C52" s="86"/>
      <c r="D52" s="86"/>
      <c r="E52" s="86"/>
      <c r="F52" s="86"/>
      <c r="G52" s="86"/>
      <c r="H52" s="86"/>
      <c r="I52" s="86"/>
      <c r="J52" s="86"/>
      <c r="K52" s="86"/>
      <c r="L52" s="86"/>
      <c r="M52" s="86"/>
      <c r="N52" s="86"/>
      <c r="O52" s="86"/>
      <c r="P52" s="86"/>
      <c r="Q52" s="86"/>
      <c r="R52" s="86"/>
      <c r="S52" s="86"/>
      <c r="T52" s="86"/>
      <c r="U52" s="86"/>
      <c r="V52" s="86"/>
      <c r="W52" s="86"/>
      <c r="X52" s="86"/>
      <c r="Y52" s="86"/>
    </row>
    <row r="53" spans="1:25" ht="12.75" customHeight="1">
      <c r="A53" s="86"/>
      <c r="B53" s="86"/>
      <c r="C53" s="86"/>
      <c r="D53" s="86"/>
      <c r="E53" s="86"/>
      <c r="F53" s="86"/>
      <c r="G53" s="86"/>
      <c r="H53" s="86"/>
      <c r="I53" s="86"/>
      <c r="J53" s="86"/>
      <c r="K53" s="86"/>
      <c r="L53" s="86"/>
      <c r="M53" s="86"/>
      <c r="N53" s="86"/>
      <c r="O53" s="86"/>
      <c r="P53" s="86"/>
      <c r="Q53" s="86"/>
      <c r="R53" s="86"/>
      <c r="S53" s="86"/>
      <c r="T53" s="86"/>
      <c r="U53" s="86"/>
      <c r="V53" s="86"/>
      <c r="W53" s="86"/>
      <c r="X53" s="86"/>
      <c r="Y53" s="86"/>
    </row>
    <row r="54" spans="1:25" ht="12.75" customHeight="1">
      <c r="A54" s="86"/>
      <c r="B54" s="86"/>
      <c r="C54" s="86"/>
      <c r="D54" s="86"/>
      <c r="E54" s="86"/>
      <c r="F54" s="86"/>
      <c r="G54" s="86"/>
      <c r="H54" s="86"/>
      <c r="I54" s="86"/>
      <c r="J54" s="86"/>
      <c r="K54" s="86"/>
      <c r="L54" s="86"/>
      <c r="M54" s="86"/>
      <c r="N54" s="86"/>
      <c r="O54" s="86"/>
      <c r="P54" s="86"/>
      <c r="Q54" s="86"/>
      <c r="R54" s="86"/>
      <c r="S54" s="86"/>
      <c r="T54" s="86"/>
      <c r="U54" s="86"/>
      <c r="V54" s="86"/>
      <c r="W54" s="86"/>
      <c r="X54" s="86"/>
      <c r="Y54" s="86"/>
    </row>
    <row r="55" spans="1:25" ht="12.75" customHeight="1">
      <c r="A55" s="86"/>
      <c r="B55" s="86"/>
      <c r="C55" s="86"/>
      <c r="D55" s="86"/>
      <c r="E55" s="86"/>
      <c r="F55" s="86"/>
      <c r="G55" s="86"/>
      <c r="H55" s="86"/>
      <c r="I55" s="86"/>
      <c r="J55" s="86"/>
      <c r="K55" s="86"/>
      <c r="L55" s="86"/>
      <c r="M55" s="86"/>
      <c r="N55" s="86"/>
      <c r="O55" s="86"/>
      <c r="P55" s="86"/>
      <c r="Q55" s="86"/>
      <c r="R55" s="86"/>
      <c r="S55" s="86"/>
      <c r="T55" s="86"/>
      <c r="U55" s="86"/>
      <c r="V55" s="86"/>
      <c r="W55" s="86"/>
      <c r="X55" s="86"/>
      <c r="Y55" s="86"/>
    </row>
    <row r="56" spans="1:25" ht="12.75" customHeight="1">
      <c r="A56" s="86"/>
      <c r="B56" s="86"/>
      <c r="C56" s="86"/>
      <c r="D56" s="86"/>
      <c r="E56" s="86"/>
      <c r="F56" s="86"/>
      <c r="G56" s="86"/>
      <c r="H56" s="86"/>
      <c r="I56" s="86"/>
      <c r="J56" s="86"/>
      <c r="K56" s="86"/>
      <c r="L56" s="86"/>
      <c r="M56" s="86"/>
      <c r="N56" s="86"/>
      <c r="O56" s="86"/>
      <c r="P56" s="86"/>
      <c r="Q56" s="86"/>
      <c r="R56" s="86"/>
      <c r="S56" s="86"/>
      <c r="T56" s="86"/>
      <c r="U56" s="86"/>
      <c r="V56" s="86"/>
      <c r="W56" s="86"/>
      <c r="X56" s="86"/>
      <c r="Y56" s="86"/>
    </row>
    <row r="57" spans="1:25" ht="12.75" customHeight="1">
      <c r="A57" s="86"/>
      <c r="B57" s="86"/>
      <c r="C57" s="86"/>
      <c r="D57" s="86"/>
      <c r="E57" s="86"/>
      <c r="F57" s="86"/>
      <c r="G57" s="86"/>
      <c r="H57" s="86"/>
      <c r="I57" s="86"/>
      <c r="J57" s="86"/>
      <c r="K57" s="86"/>
      <c r="L57" s="86"/>
      <c r="M57" s="86"/>
      <c r="N57" s="86"/>
      <c r="O57" s="86"/>
      <c r="P57" s="86"/>
      <c r="Q57" s="86"/>
      <c r="R57" s="86"/>
      <c r="S57" s="86"/>
      <c r="T57" s="86"/>
      <c r="U57" s="86"/>
      <c r="V57" s="86"/>
      <c r="W57" s="86"/>
      <c r="X57" s="86"/>
      <c r="Y57" s="86"/>
    </row>
    <row r="58" spans="1:25" ht="12.75" customHeight="1">
      <c r="A58" s="86"/>
      <c r="B58" s="86"/>
      <c r="C58" s="86"/>
      <c r="D58" s="86"/>
      <c r="E58" s="86"/>
      <c r="F58" s="86"/>
      <c r="G58" s="86"/>
      <c r="H58" s="86"/>
      <c r="I58" s="86"/>
      <c r="J58" s="86"/>
      <c r="K58" s="86"/>
      <c r="L58" s="86"/>
      <c r="M58" s="86"/>
      <c r="N58" s="86"/>
      <c r="O58" s="86"/>
      <c r="P58" s="86"/>
      <c r="Q58" s="86"/>
      <c r="R58" s="86"/>
      <c r="S58" s="86"/>
      <c r="T58" s="86"/>
      <c r="U58" s="86"/>
      <c r="V58" s="86"/>
      <c r="W58" s="86"/>
      <c r="X58" s="86"/>
      <c r="Y58" s="86"/>
    </row>
    <row r="59" spans="1:25" ht="12.75" customHeight="1">
      <c r="A59" s="86"/>
      <c r="B59" s="86"/>
      <c r="C59" s="86"/>
      <c r="D59" s="86"/>
      <c r="E59" s="86"/>
      <c r="F59" s="86"/>
      <c r="G59" s="86"/>
      <c r="H59" s="86"/>
      <c r="I59" s="86"/>
      <c r="J59" s="86"/>
      <c r="K59" s="86"/>
      <c r="L59" s="86"/>
      <c r="M59" s="86"/>
      <c r="N59" s="86"/>
      <c r="O59" s="86"/>
      <c r="P59" s="86"/>
      <c r="Q59" s="86"/>
      <c r="R59" s="86"/>
      <c r="S59" s="86"/>
      <c r="T59" s="86"/>
      <c r="U59" s="86"/>
      <c r="V59" s="86"/>
      <c r="W59" s="86"/>
      <c r="X59" s="86"/>
      <c r="Y59" s="86"/>
    </row>
    <row r="60" spans="1:25" ht="12.75" customHeight="1">
      <c r="A60" s="86"/>
      <c r="B60" s="86"/>
      <c r="C60" s="86"/>
      <c r="D60" s="86"/>
      <c r="E60" s="86"/>
      <c r="F60" s="86"/>
      <c r="G60" s="86"/>
      <c r="H60" s="86"/>
      <c r="I60" s="86"/>
      <c r="J60" s="86"/>
      <c r="K60" s="86"/>
      <c r="L60" s="86"/>
      <c r="M60" s="86"/>
      <c r="N60" s="86"/>
      <c r="O60" s="86"/>
      <c r="P60" s="86"/>
      <c r="Q60" s="86"/>
      <c r="R60" s="86"/>
      <c r="S60" s="86"/>
      <c r="T60" s="86"/>
      <c r="U60" s="86"/>
      <c r="V60" s="86"/>
      <c r="W60" s="86"/>
      <c r="X60" s="86"/>
      <c r="Y60" s="86"/>
    </row>
    <row r="61" spans="1:25" ht="12.75"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row>
    <row r="62" spans="1:25" ht="12.75"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row>
    <row r="63" spans="1:25" ht="12.75" customHeight="1">
      <c r="A63" s="86"/>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1:25" ht="12.75" customHeight="1">
      <c r="A64" s="86"/>
      <c r="B64" s="86"/>
      <c r="C64" s="86"/>
      <c r="D64" s="86"/>
      <c r="E64" s="86"/>
      <c r="F64" s="86"/>
      <c r="G64" s="86"/>
      <c r="H64" s="86"/>
      <c r="I64" s="86"/>
      <c r="J64" s="86"/>
      <c r="K64" s="86"/>
      <c r="L64" s="86"/>
      <c r="M64" s="86"/>
      <c r="N64" s="86"/>
      <c r="O64" s="86"/>
      <c r="P64" s="86"/>
      <c r="Q64" s="86"/>
      <c r="R64" s="86"/>
      <c r="S64" s="86"/>
      <c r="T64" s="86"/>
      <c r="U64" s="86"/>
      <c r="V64" s="86"/>
      <c r="W64" s="86"/>
      <c r="X64" s="86"/>
      <c r="Y64" s="86"/>
    </row>
    <row r="65" spans="1:25" ht="12.75" customHeight="1">
      <c r="A65" s="86"/>
      <c r="B65" s="86"/>
      <c r="C65" s="86"/>
      <c r="D65" s="86"/>
      <c r="E65" s="86"/>
      <c r="F65" s="86"/>
      <c r="G65" s="86"/>
      <c r="H65" s="86"/>
      <c r="I65" s="86"/>
      <c r="J65" s="86"/>
      <c r="K65" s="86"/>
      <c r="L65" s="86"/>
      <c r="M65" s="86"/>
      <c r="N65" s="86"/>
      <c r="O65" s="86"/>
      <c r="P65" s="86"/>
      <c r="Q65" s="86"/>
      <c r="R65" s="86"/>
      <c r="S65" s="86"/>
      <c r="T65" s="86"/>
      <c r="U65" s="86"/>
      <c r="V65" s="86"/>
      <c r="W65" s="86"/>
      <c r="X65" s="86"/>
      <c r="Y65" s="86"/>
    </row>
    <row r="66" spans="1:25" ht="12.75" customHeight="1">
      <c r="A66" s="86"/>
      <c r="B66" s="86"/>
      <c r="C66" s="86"/>
      <c r="D66" s="86"/>
      <c r="E66" s="86"/>
      <c r="F66" s="86"/>
      <c r="G66" s="86"/>
      <c r="H66" s="86"/>
      <c r="I66" s="86"/>
      <c r="J66" s="86"/>
      <c r="K66" s="86"/>
      <c r="L66" s="86"/>
      <c r="M66" s="86"/>
      <c r="N66" s="86"/>
      <c r="O66" s="86"/>
      <c r="P66" s="86"/>
      <c r="Q66" s="86"/>
      <c r="R66" s="86"/>
      <c r="S66" s="86"/>
      <c r="T66" s="86"/>
      <c r="U66" s="86"/>
      <c r="V66" s="86"/>
      <c r="W66" s="86"/>
      <c r="X66" s="86"/>
      <c r="Y66" s="86"/>
    </row>
    <row r="67" spans="1:25" ht="12.75" customHeight="1">
      <c r="A67" s="86"/>
      <c r="B67" s="86"/>
      <c r="C67" s="86"/>
      <c r="D67" s="86"/>
      <c r="E67" s="86"/>
      <c r="F67" s="86"/>
      <c r="G67" s="86"/>
      <c r="H67" s="86"/>
      <c r="I67" s="86"/>
      <c r="J67" s="86"/>
      <c r="K67" s="86"/>
      <c r="L67" s="86"/>
      <c r="M67" s="86"/>
      <c r="N67" s="86"/>
      <c r="O67" s="86"/>
      <c r="P67" s="86"/>
      <c r="Q67" s="86"/>
      <c r="R67" s="86"/>
      <c r="S67" s="86"/>
      <c r="T67" s="86"/>
      <c r="U67" s="86"/>
      <c r="V67" s="86"/>
      <c r="W67" s="86"/>
      <c r="X67" s="86"/>
      <c r="Y67" s="86"/>
    </row>
    <row r="68" spans="1:25" ht="12.75" customHeight="1">
      <c r="A68" s="86"/>
      <c r="B68" s="86"/>
      <c r="C68" s="86"/>
      <c r="D68" s="86"/>
      <c r="E68" s="86"/>
      <c r="F68" s="86"/>
      <c r="G68" s="86"/>
      <c r="H68" s="86"/>
      <c r="I68" s="86"/>
      <c r="J68" s="86"/>
      <c r="K68" s="86"/>
      <c r="L68" s="86"/>
      <c r="M68" s="86"/>
      <c r="N68" s="86"/>
      <c r="O68" s="86"/>
      <c r="P68" s="86"/>
      <c r="Q68" s="86"/>
      <c r="R68" s="86"/>
      <c r="S68" s="86"/>
      <c r="T68" s="86"/>
      <c r="U68" s="86"/>
      <c r="V68" s="86"/>
      <c r="W68" s="86"/>
      <c r="X68" s="86"/>
      <c r="Y68" s="86"/>
    </row>
    <row r="69" spans="1:25" ht="12.75" customHeight="1">
      <c r="A69" s="86"/>
      <c r="B69" s="86"/>
      <c r="C69" s="86"/>
      <c r="D69" s="86"/>
      <c r="E69" s="86"/>
      <c r="F69" s="86"/>
      <c r="G69" s="86"/>
      <c r="H69" s="86"/>
      <c r="I69" s="86"/>
      <c r="J69" s="86"/>
      <c r="K69" s="86"/>
      <c r="L69" s="86"/>
      <c r="M69" s="86"/>
      <c r="N69" s="86"/>
      <c r="O69" s="86"/>
      <c r="P69" s="86"/>
      <c r="Q69" s="86"/>
      <c r="R69" s="86"/>
      <c r="S69" s="86"/>
      <c r="T69" s="86"/>
      <c r="U69" s="86"/>
      <c r="V69" s="86"/>
      <c r="W69" s="86"/>
      <c r="X69" s="86"/>
      <c r="Y69" s="86"/>
    </row>
    <row r="70" spans="1:25" ht="12.75" customHeight="1">
      <c r="A70" s="86"/>
      <c r="B70" s="86"/>
      <c r="C70" s="86"/>
      <c r="D70" s="86"/>
      <c r="E70" s="86"/>
      <c r="F70" s="86"/>
      <c r="G70" s="86"/>
      <c r="H70" s="86"/>
      <c r="I70" s="86"/>
      <c r="J70" s="86"/>
      <c r="K70" s="86"/>
      <c r="L70" s="86"/>
      <c r="M70" s="86"/>
      <c r="N70" s="86"/>
      <c r="O70" s="86"/>
      <c r="P70" s="86"/>
      <c r="Q70" s="86"/>
      <c r="R70" s="86"/>
      <c r="S70" s="86"/>
      <c r="T70" s="86"/>
      <c r="U70" s="86"/>
      <c r="V70" s="86"/>
      <c r="W70" s="86"/>
      <c r="X70" s="86"/>
      <c r="Y70" s="86"/>
    </row>
    <row r="71" spans="1:25" ht="12.75" customHeight="1">
      <c r="A71" s="86"/>
      <c r="B71" s="86"/>
      <c r="C71" s="86"/>
      <c r="D71" s="86"/>
      <c r="E71" s="86"/>
      <c r="F71" s="86"/>
      <c r="G71" s="86"/>
      <c r="H71" s="86"/>
      <c r="I71" s="86"/>
      <c r="J71" s="86"/>
      <c r="K71" s="86"/>
      <c r="L71" s="86"/>
      <c r="M71" s="86"/>
      <c r="N71" s="86"/>
      <c r="O71" s="86"/>
      <c r="P71" s="86"/>
      <c r="Q71" s="86"/>
      <c r="R71" s="86"/>
      <c r="S71" s="86"/>
      <c r="T71" s="86"/>
      <c r="U71" s="86"/>
      <c r="V71" s="86"/>
      <c r="W71" s="86"/>
      <c r="X71" s="86"/>
      <c r="Y71" s="86"/>
    </row>
    <row r="72" spans="1:25" ht="12.75" customHeight="1">
      <c r="A72" s="86"/>
      <c r="B72" s="86"/>
      <c r="C72" s="86"/>
      <c r="D72" s="86"/>
      <c r="E72" s="86"/>
      <c r="F72" s="86"/>
      <c r="G72" s="86"/>
      <c r="H72" s="86"/>
      <c r="I72" s="86"/>
      <c r="J72" s="86"/>
      <c r="K72" s="86"/>
      <c r="L72" s="86"/>
      <c r="M72" s="86"/>
      <c r="N72" s="86"/>
      <c r="O72" s="86"/>
      <c r="P72" s="86"/>
      <c r="Q72" s="86"/>
      <c r="R72" s="86"/>
      <c r="S72" s="86"/>
      <c r="T72" s="86"/>
      <c r="U72" s="86"/>
      <c r="V72" s="86"/>
      <c r="W72" s="86"/>
      <c r="X72" s="86"/>
      <c r="Y72" s="86"/>
    </row>
    <row r="73" spans="1:25" ht="12.75" customHeight="1">
      <c r="A73" s="86"/>
      <c r="B73" s="86"/>
      <c r="C73" s="86"/>
      <c r="D73" s="86"/>
      <c r="E73" s="86"/>
      <c r="F73" s="86"/>
      <c r="G73" s="86"/>
      <c r="H73" s="86"/>
      <c r="I73" s="86"/>
      <c r="J73" s="86"/>
      <c r="K73" s="86"/>
      <c r="L73" s="86"/>
      <c r="M73" s="86"/>
      <c r="N73" s="86"/>
      <c r="O73" s="86"/>
      <c r="P73" s="86"/>
      <c r="Q73" s="86"/>
      <c r="R73" s="86"/>
      <c r="S73" s="86"/>
      <c r="T73" s="86"/>
      <c r="U73" s="86"/>
      <c r="V73" s="86"/>
      <c r="W73" s="86"/>
      <c r="X73" s="86"/>
      <c r="Y73" s="86"/>
    </row>
    <row r="74" spans="1:25" ht="12.75" customHeight="1">
      <c r="A74" s="86"/>
      <c r="B74" s="86"/>
      <c r="C74" s="86"/>
      <c r="D74" s="86"/>
      <c r="E74" s="86"/>
      <c r="F74" s="86"/>
      <c r="G74" s="86"/>
      <c r="H74" s="86"/>
      <c r="I74" s="86"/>
      <c r="J74" s="86"/>
      <c r="K74" s="86"/>
      <c r="L74" s="86"/>
      <c r="M74" s="86"/>
      <c r="N74" s="86"/>
      <c r="O74" s="86"/>
      <c r="P74" s="86"/>
      <c r="Q74" s="86"/>
      <c r="R74" s="86"/>
      <c r="S74" s="86"/>
      <c r="T74" s="86"/>
      <c r="U74" s="86"/>
      <c r="V74" s="86"/>
      <c r="W74" s="86"/>
      <c r="X74" s="86"/>
      <c r="Y74" s="86"/>
    </row>
    <row r="75" spans="1:25" ht="12.75" customHeight="1">
      <c r="A75" s="86"/>
      <c r="B75" s="86"/>
      <c r="C75" s="86"/>
      <c r="D75" s="86"/>
      <c r="E75" s="86"/>
      <c r="F75" s="86"/>
      <c r="G75" s="86"/>
      <c r="H75" s="86"/>
      <c r="I75" s="86"/>
      <c r="J75" s="86"/>
      <c r="K75" s="86"/>
      <c r="L75" s="86"/>
      <c r="M75" s="86"/>
      <c r="N75" s="86"/>
      <c r="O75" s="86"/>
      <c r="P75" s="86"/>
      <c r="Q75" s="86"/>
      <c r="R75" s="86"/>
      <c r="S75" s="86"/>
      <c r="T75" s="86"/>
      <c r="U75" s="86"/>
      <c r="V75" s="86"/>
      <c r="W75" s="86"/>
      <c r="X75" s="86"/>
      <c r="Y75" s="86"/>
    </row>
    <row r="76" spans="1:25" ht="12.75" customHeight="1">
      <c r="A76" s="86"/>
      <c r="B76" s="86"/>
      <c r="C76" s="86"/>
      <c r="D76" s="86"/>
      <c r="E76" s="86"/>
      <c r="F76" s="86"/>
      <c r="G76" s="86"/>
      <c r="H76" s="86"/>
      <c r="I76" s="86"/>
      <c r="J76" s="86"/>
      <c r="K76" s="86"/>
      <c r="L76" s="86"/>
      <c r="M76" s="86"/>
      <c r="N76" s="86"/>
      <c r="O76" s="86"/>
      <c r="P76" s="86"/>
      <c r="Q76" s="86"/>
      <c r="R76" s="86"/>
      <c r="S76" s="86"/>
      <c r="T76" s="86"/>
      <c r="U76" s="86"/>
      <c r="V76" s="86"/>
      <c r="W76" s="86"/>
      <c r="X76" s="86"/>
      <c r="Y76" s="86"/>
    </row>
    <row r="77" spans="1:25" ht="12.75" customHeight="1">
      <c r="A77" s="86"/>
      <c r="B77" s="86"/>
      <c r="C77" s="86"/>
      <c r="D77" s="86"/>
      <c r="E77" s="86"/>
      <c r="F77" s="86"/>
      <c r="G77" s="86"/>
      <c r="H77" s="86"/>
      <c r="I77" s="86"/>
      <c r="J77" s="86"/>
      <c r="K77" s="86"/>
      <c r="L77" s="86"/>
      <c r="M77" s="86"/>
      <c r="N77" s="86"/>
      <c r="O77" s="86"/>
      <c r="P77" s="86"/>
      <c r="Q77" s="86"/>
      <c r="R77" s="86"/>
      <c r="S77" s="86"/>
      <c r="T77" s="86"/>
      <c r="U77" s="86"/>
      <c r="V77" s="86"/>
      <c r="W77" s="86"/>
      <c r="X77" s="86"/>
      <c r="Y77" s="86"/>
    </row>
    <row r="78" spans="1:25" ht="12.75" customHeight="1">
      <c r="A78" s="86"/>
      <c r="B78" s="86"/>
      <c r="C78" s="86"/>
      <c r="D78" s="86"/>
      <c r="E78" s="86"/>
      <c r="F78" s="86"/>
      <c r="G78" s="86"/>
      <c r="H78" s="86"/>
      <c r="I78" s="86"/>
      <c r="J78" s="86"/>
      <c r="K78" s="86"/>
      <c r="L78" s="86"/>
      <c r="M78" s="86"/>
      <c r="N78" s="86"/>
      <c r="O78" s="86"/>
      <c r="P78" s="86"/>
      <c r="Q78" s="86"/>
      <c r="R78" s="86"/>
      <c r="S78" s="86"/>
      <c r="T78" s="86"/>
      <c r="U78" s="86"/>
      <c r="V78" s="86"/>
      <c r="W78" s="86"/>
      <c r="X78" s="86"/>
      <c r="Y78" s="86"/>
    </row>
    <row r="79" spans="1:25" ht="12.75" customHeight="1">
      <c r="A79" s="86"/>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5" ht="12.75" customHeight="1">
      <c r="A80" s="86"/>
      <c r="B80" s="86"/>
      <c r="C80" s="86"/>
      <c r="D80" s="86"/>
      <c r="E80" s="86"/>
      <c r="F80" s="86"/>
      <c r="G80" s="86"/>
      <c r="H80" s="86"/>
      <c r="I80" s="86"/>
      <c r="J80" s="86"/>
      <c r="K80" s="86"/>
      <c r="L80" s="86"/>
      <c r="M80" s="86"/>
      <c r="N80" s="86"/>
      <c r="O80" s="86"/>
      <c r="P80" s="86"/>
      <c r="Q80" s="86"/>
      <c r="R80" s="86"/>
      <c r="S80" s="86"/>
      <c r="T80" s="86"/>
      <c r="U80" s="86"/>
      <c r="V80" s="86"/>
      <c r="W80" s="86"/>
      <c r="X80" s="86"/>
      <c r="Y80" s="86"/>
    </row>
    <row r="81" spans="1:25" ht="12.75" customHeight="1">
      <c r="A81" s="86"/>
      <c r="B81" s="86"/>
      <c r="C81" s="86"/>
      <c r="D81" s="86"/>
      <c r="E81" s="86"/>
      <c r="F81" s="86"/>
      <c r="G81" s="86"/>
      <c r="H81" s="86"/>
      <c r="I81" s="86"/>
      <c r="J81" s="86"/>
      <c r="K81" s="86"/>
      <c r="L81" s="86"/>
      <c r="M81" s="86"/>
      <c r="N81" s="86"/>
      <c r="O81" s="86"/>
      <c r="P81" s="86"/>
      <c r="Q81" s="86"/>
      <c r="R81" s="86"/>
      <c r="S81" s="86"/>
      <c r="T81" s="86"/>
      <c r="U81" s="86"/>
      <c r="V81" s="86"/>
      <c r="W81" s="86"/>
      <c r="X81" s="86"/>
      <c r="Y81" s="86"/>
    </row>
    <row r="82" spans="1:25" ht="12.75" customHeight="1">
      <c r="A82" s="86"/>
      <c r="B82" s="86"/>
      <c r="C82" s="86"/>
      <c r="D82" s="86"/>
      <c r="E82" s="86"/>
      <c r="F82" s="86"/>
      <c r="G82" s="86"/>
      <c r="H82" s="86"/>
      <c r="I82" s="86"/>
      <c r="J82" s="86"/>
      <c r="K82" s="86"/>
      <c r="L82" s="86"/>
      <c r="M82" s="86"/>
      <c r="N82" s="86"/>
      <c r="O82" s="86"/>
      <c r="P82" s="86"/>
      <c r="Q82" s="86"/>
      <c r="R82" s="86"/>
      <c r="S82" s="86"/>
      <c r="T82" s="86"/>
      <c r="U82" s="86"/>
      <c r="V82" s="86"/>
      <c r="W82" s="86"/>
      <c r="X82" s="86"/>
      <c r="Y82" s="86"/>
    </row>
    <row r="83" spans="1:25" ht="12.75" customHeight="1">
      <c r="A83" s="86"/>
      <c r="B83" s="86"/>
      <c r="C83" s="86"/>
      <c r="D83" s="86"/>
      <c r="E83" s="86"/>
      <c r="F83" s="86"/>
      <c r="G83" s="86"/>
      <c r="H83" s="86"/>
      <c r="I83" s="86"/>
      <c r="J83" s="86"/>
      <c r="K83" s="86"/>
      <c r="L83" s="86"/>
      <c r="M83" s="86"/>
      <c r="N83" s="86"/>
      <c r="O83" s="86"/>
      <c r="P83" s="86"/>
      <c r="Q83" s="86"/>
      <c r="R83" s="86"/>
      <c r="S83" s="86"/>
      <c r="T83" s="86"/>
      <c r="U83" s="86"/>
      <c r="V83" s="86"/>
      <c r="W83" s="86"/>
      <c r="X83" s="86"/>
      <c r="Y83" s="86"/>
    </row>
    <row r="84" spans="1:25" ht="12.75" customHeight="1">
      <c r="A84" s="86"/>
      <c r="B84" s="86"/>
      <c r="C84" s="86"/>
      <c r="D84" s="86"/>
      <c r="E84" s="86"/>
      <c r="F84" s="86"/>
      <c r="G84" s="86"/>
      <c r="H84" s="86"/>
      <c r="I84" s="86"/>
      <c r="J84" s="86"/>
      <c r="K84" s="86"/>
      <c r="L84" s="86"/>
      <c r="M84" s="86"/>
      <c r="N84" s="86"/>
      <c r="O84" s="86"/>
      <c r="P84" s="86"/>
      <c r="Q84" s="86"/>
      <c r="R84" s="86"/>
      <c r="S84" s="86"/>
      <c r="T84" s="86"/>
      <c r="U84" s="86"/>
      <c r="V84" s="86"/>
      <c r="W84" s="86"/>
      <c r="X84" s="86"/>
      <c r="Y84" s="86"/>
    </row>
    <row r="85" spans="1:25" ht="12.75" customHeight="1">
      <c r="A85" s="86"/>
      <c r="B85" s="86"/>
      <c r="C85" s="86"/>
      <c r="D85" s="86"/>
      <c r="E85" s="86"/>
      <c r="F85" s="86"/>
      <c r="G85" s="86"/>
      <c r="H85" s="86"/>
      <c r="I85" s="86"/>
      <c r="J85" s="86"/>
      <c r="K85" s="86"/>
      <c r="L85" s="86"/>
      <c r="M85" s="86"/>
      <c r="N85" s="86"/>
      <c r="O85" s="86"/>
      <c r="P85" s="86"/>
      <c r="Q85" s="86"/>
      <c r="R85" s="86"/>
      <c r="S85" s="86"/>
      <c r="T85" s="86"/>
      <c r="U85" s="86"/>
      <c r="V85" s="86"/>
      <c r="W85" s="86"/>
      <c r="X85" s="86"/>
      <c r="Y85" s="86"/>
    </row>
    <row r="86" spans="1:25" ht="12.75" customHeight="1">
      <c r="A86" s="86"/>
      <c r="B86" s="86"/>
      <c r="C86" s="86"/>
      <c r="D86" s="86"/>
      <c r="E86" s="86"/>
      <c r="F86" s="86"/>
      <c r="G86" s="86"/>
      <c r="H86" s="86"/>
      <c r="I86" s="86"/>
      <c r="J86" s="86"/>
      <c r="K86" s="86"/>
      <c r="L86" s="86"/>
      <c r="M86" s="86"/>
      <c r="N86" s="86"/>
      <c r="O86" s="86"/>
      <c r="P86" s="86"/>
      <c r="Q86" s="86"/>
      <c r="R86" s="86"/>
      <c r="S86" s="86"/>
      <c r="T86" s="86"/>
      <c r="U86" s="86"/>
      <c r="V86" s="86"/>
      <c r="W86" s="86"/>
      <c r="X86" s="86"/>
      <c r="Y86" s="86"/>
    </row>
    <row r="87" spans="1:25" ht="12.7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row>
    <row r="88" spans="1:25" ht="12.75" customHeight="1">
      <c r="A88" s="86"/>
      <c r="B88" s="86"/>
      <c r="C88" s="86"/>
      <c r="D88" s="86"/>
      <c r="E88" s="86"/>
      <c r="F88" s="86"/>
      <c r="G88" s="86"/>
      <c r="H88" s="86"/>
      <c r="I88" s="86"/>
      <c r="J88" s="86"/>
      <c r="K88" s="86"/>
      <c r="L88" s="86"/>
      <c r="M88" s="86"/>
      <c r="N88" s="86"/>
      <c r="O88" s="86"/>
      <c r="P88" s="86"/>
      <c r="Q88" s="86"/>
      <c r="R88" s="86"/>
      <c r="S88" s="86"/>
      <c r="T88" s="86"/>
      <c r="U88" s="86"/>
      <c r="V88" s="86"/>
      <c r="W88" s="86"/>
      <c r="X88" s="86"/>
      <c r="Y88" s="86"/>
    </row>
    <row r="89" spans="1:25" ht="12.75" customHeight="1">
      <c r="A89" s="86"/>
      <c r="B89" s="86"/>
      <c r="C89" s="86"/>
      <c r="D89" s="86"/>
      <c r="E89" s="86"/>
      <c r="F89" s="86"/>
      <c r="G89" s="86"/>
      <c r="H89" s="86"/>
      <c r="I89" s="86"/>
      <c r="J89" s="86"/>
      <c r="K89" s="86"/>
      <c r="L89" s="86"/>
      <c r="M89" s="86"/>
      <c r="N89" s="86"/>
      <c r="O89" s="86"/>
      <c r="P89" s="86"/>
      <c r="Q89" s="86"/>
      <c r="R89" s="86"/>
      <c r="S89" s="86"/>
      <c r="T89" s="86"/>
      <c r="U89" s="86"/>
      <c r="V89" s="86"/>
      <c r="W89" s="86"/>
      <c r="X89" s="86"/>
      <c r="Y89" s="86"/>
    </row>
    <row r="90" spans="1:25" ht="12.75" customHeight="1">
      <c r="A90" s="86"/>
      <c r="B90" s="86"/>
      <c r="C90" s="86"/>
      <c r="D90" s="86"/>
      <c r="E90" s="86"/>
      <c r="F90" s="86"/>
      <c r="G90" s="86"/>
      <c r="H90" s="86"/>
      <c r="I90" s="86"/>
      <c r="J90" s="86"/>
      <c r="K90" s="86"/>
      <c r="L90" s="86"/>
      <c r="M90" s="86"/>
      <c r="N90" s="86"/>
      <c r="O90" s="86"/>
      <c r="P90" s="86"/>
      <c r="Q90" s="86"/>
      <c r="R90" s="86"/>
      <c r="S90" s="86"/>
      <c r="T90" s="86"/>
      <c r="U90" s="86"/>
      <c r="V90" s="86"/>
      <c r="W90" s="86"/>
      <c r="X90" s="86"/>
      <c r="Y90" s="86"/>
    </row>
    <row r="91" spans="1:25" ht="12.75" customHeight="1">
      <c r="A91" s="86"/>
      <c r="B91" s="86"/>
      <c r="C91" s="86"/>
      <c r="D91" s="86"/>
      <c r="E91" s="86"/>
      <c r="F91" s="86"/>
      <c r="G91" s="86"/>
      <c r="H91" s="86"/>
      <c r="I91" s="86"/>
      <c r="J91" s="86"/>
      <c r="K91" s="86"/>
      <c r="L91" s="86"/>
      <c r="M91" s="86"/>
      <c r="N91" s="86"/>
      <c r="O91" s="86"/>
      <c r="P91" s="86"/>
      <c r="Q91" s="86"/>
      <c r="R91" s="86"/>
      <c r="S91" s="86"/>
      <c r="T91" s="86"/>
      <c r="U91" s="86"/>
      <c r="V91" s="86"/>
      <c r="W91" s="86"/>
      <c r="X91" s="86"/>
      <c r="Y91" s="86"/>
    </row>
    <row r="92" spans="1:25" ht="12.75" customHeight="1">
      <c r="A92" s="86"/>
      <c r="B92" s="86"/>
      <c r="C92" s="86"/>
      <c r="D92" s="86"/>
      <c r="E92" s="86"/>
      <c r="F92" s="86"/>
      <c r="G92" s="86"/>
      <c r="H92" s="86"/>
      <c r="I92" s="86"/>
      <c r="J92" s="86"/>
      <c r="K92" s="86"/>
      <c r="L92" s="86"/>
      <c r="M92" s="86"/>
      <c r="N92" s="86"/>
      <c r="O92" s="86"/>
      <c r="P92" s="86"/>
      <c r="Q92" s="86"/>
      <c r="R92" s="86"/>
      <c r="S92" s="86"/>
      <c r="T92" s="86"/>
      <c r="U92" s="86"/>
      <c r="V92" s="86"/>
      <c r="W92" s="86"/>
      <c r="X92" s="86"/>
      <c r="Y92" s="86"/>
    </row>
    <row r="93" spans="1:25" ht="12.75" customHeight="1">
      <c r="A93" s="86"/>
      <c r="B93" s="86"/>
      <c r="C93" s="86"/>
      <c r="D93" s="86"/>
      <c r="E93" s="86"/>
      <c r="F93" s="86"/>
      <c r="G93" s="86"/>
      <c r="H93" s="86"/>
      <c r="I93" s="86"/>
      <c r="J93" s="86"/>
      <c r="K93" s="86"/>
      <c r="L93" s="86"/>
      <c r="M93" s="86"/>
      <c r="N93" s="86"/>
      <c r="O93" s="86"/>
      <c r="P93" s="86"/>
      <c r="Q93" s="86"/>
      <c r="R93" s="86"/>
      <c r="S93" s="86"/>
      <c r="T93" s="86"/>
      <c r="U93" s="86"/>
      <c r="V93" s="86"/>
      <c r="W93" s="86"/>
      <c r="X93" s="86"/>
      <c r="Y93" s="86"/>
    </row>
    <row r="94" spans="1:25" ht="12.75" customHeight="1">
      <c r="A94" s="86"/>
      <c r="B94" s="86"/>
      <c r="C94" s="86"/>
      <c r="D94" s="86"/>
      <c r="E94" s="86"/>
      <c r="F94" s="86"/>
      <c r="G94" s="86"/>
      <c r="H94" s="86"/>
      <c r="I94" s="86"/>
      <c r="J94" s="86"/>
      <c r="K94" s="86"/>
      <c r="L94" s="86"/>
      <c r="M94" s="86"/>
      <c r="N94" s="86"/>
      <c r="O94" s="86"/>
      <c r="P94" s="86"/>
      <c r="Q94" s="86"/>
      <c r="R94" s="86"/>
      <c r="S94" s="86"/>
      <c r="T94" s="86"/>
      <c r="U94" s="86"/>
      <c r="V94" s="86"/>
      <c r="W94" s="86"/>
      <c r="X94" s="86"/>
      <c r="Y94" s="86"/>
    </row>
    <row r="95" spans="1:25" ht="12.75" customHeight="1">
      <c r="A95" s="86"/>
      <c r="B95" s="86"/>
      <c r="C95" s="86"/>
      <c r="D95" s="86"/>
      <c r="E95" s="86"/>
      <c r="F95" s="86"/>
      <c r="G95" s="86"/>
      <c r="H95" s="86"/>
      <c r="I95" s="86"/>
      <c r="J95" s="86"/>
      <c r="K95" s="86"/>
      <c r="L95" s="86"/>
      <c r="M95" s="86"/>
      <c r="N95" s="86"/>
      <c r="O95" s="86"/>
      <c r="P95" s="86"/>
      <c r="Q95" s="86"/>
      <c r="R95" s="86"/>
      <c r="S95" s="86"/>
      <c r="T95" s="86"/>
      <c r="U95" s="86"/>
      <c r="V95" s="86"/>
      <c r="W95" s="86"/>
      <c r="X95" s="86"/>
      <c r="Y95" s="86"/>
    </row>
    <row r="96" spans="1:25" ht="12.75" customHeight="1">
      <c r="A96" s="86"/>
      <c r="B96" s="86"/>
      <c r="C96" s="86"/>
      <c r="D96" s="86"/>
      <c r="E96" s="86"/>
      <c r="F96" s="86"/>
      <c r="G96" s="86"/>
      <c r="H96" s="86"/>
      <c r="I96" s="86"/>
      <c r="J96" s="86"/>
      <c r="K96" s="86"/>
      <c r="L96" s="86"/>
      <c r="M96" s="86"/>
      <c r="N96" s="86"/>
      <c r="O96" s="86"/>
      <c r="P96" s="86"/>
      <c r="Q96" s="86"/>
      <c r="R96" s="86"/>
      <c r="S96" s="86"/>
      <c r="T96" s="86"/>
      <c r="U96" s="86"/>
      <c r="V96" s="86"/>
      <c r="W96" s="86"/>
      <c r="X96" s="86"/>
      <c r="Y96" s="86"/>
    </row>
    <row r="97" spans="1:25" ht="12.75" customHeight="1">
      <c r="A97" s="86"/>
      <c r="B97" s="86"/>
      <c r="C97" s="86"/>
      <c r="D97" s="86"/>
      <c r="E97" s="86"/>
      <c r="F97" s="86"/>
      <c r="G97" s="86"/>
      <c r="H97" s="86"/>
      <c r="I97" s="86"/>
      <c r="J97" s="86"/>
      <c r="K97" s="86"/>
      <c r="L97" s="86"/>
      <c r="M97" s="86"/>
      <c r="N97" s="86"/>
      <c r="O97" s="86"/>
      <c r="P97" s="86"/>
      <c r="Q97" s="86"/>
      <c r="R97" s="86"/>
      <c r="S97" s="86"/>
      <c r="T97" s="86"/>
      <c r="U97" s="86"/>
      <c r="V97" s="86"/>
      <c r="W97" s="86"/>
      <c r="X97" s="86"/>
      <c r="Y97" s="86"/>
    </row>
    <row r="98" spans="1:25" ht="12.75" customHeight="1">
      <c r="A98" s="86"/>
      <c r="B98" s="86"/>
      <c r="C98" s="86"/>
      <c r="D98" s="86"/>
      <c r="E98" s="86"/>
      <c r="F98" s="86"/>
      <c r="G98" s="86"/>
      <c r="H98" s="86"/>
      <c r="I98" s="86"/>
      <c r="J98" s="86"/>
      <c r="K98" s="86"/>
      <c r="L98" s="86"/>
      <c r="M98" s="86"/>
      <c r="N98" s="86"/>
      <c r="O98" s="86"/>
      <c r="P98" s="86"/>
      <c r="Q98" s="86"/>
      <c r="R98" s="86"/>
      <c r="S98" s="86"/>
      <c r="T98" s="86"/>
      <c r="U98" s="86"/>
      <c r="V98" s="86"/>
      <c r="W98" s="86"/>
      <c r="X98" s="86"/>
      <c r="Y98" s="86"/>
    </row>
    <row r="99" spans="1:25" ht="12.75" customHeight="1">
      <c r="A99" s="86"/>
      <c r="B99" s="86"/>
      <c r="C99" s="86"/>
      <c r="D99" s="86"/>
      <c r="E99" s="86"/>
      <c r="F99" s="86"/>
      <c r="G99" s="86"/>
      <c r="H99" s="86"/>
      <c r="I99" s="86"/>
      <c r="J99" s="86"/>
      <c r="K99" s="86"/>
      <c r="L99" s="86"/>
      <c r="M99" s="86"/>
      <c r="N99" s="86"/>
      <c r="O99" s="86"/>
      <c r="P99" s="86"/>
      <c r="Q99" s="86"/>
      <c r="R99" s="86"/>
      <c r="S99" s="86"/>
      <c r="T99" s="86"/>
      <c r="U99" s="86"/>
      <c r="V99" s="86"/>
      <c r="W99" s="86"/>
      <c r="X99" s="86"/>
      <c r="Y99" s="86"/>
    </row>
    <row r="100" spans="1:25" ht="12.7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row>
    <row r="101" spans="1:25" ht="12.7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row>
    <row r="102" spans="1:25" ht="12.7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row>
    <row r="103" spans="1:25" ht="12.7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row>
    <row r="104" spans="1:25" ht="12.7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row>
    <row r="105" spans="1:25"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row>
    <row r="106" spans="1:25" ht="12.7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row>
    <row r="107" spans="1:25" ht="12.7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row>
    <row r="108" spans="1:25" ht="12.7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row>
    <row r="109" spans="1:25" ht="12.7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row>
    <row r="110" spans="1:25" ht="12.7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row>
    <row r="111" spans="1:25" ht="12.7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row>
    <row r="112" spans="1:25" ht="12.7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row>
    <row r="113" spans="1:25" ht="12.7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row>
    <row r="114" spans="1:25" ht="12.7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row>
    <row r="115" spans="1:25" ht="12.7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row>
    <row r="116" spans="1:25" ht="12.7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row>
    <row r="117" spans="1:25" ht="12.7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row>
    <row r="118" spans="1:25" ht="12.7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row>
    <row r="119" spans="1:25" ht="12.7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row>
    <row r="120" spans="1:25" ht="12.7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row>
    <row r="121" spans="1:25" ht="12.7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row>
    <row r="122" spans="1:25" ht="12.7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row>
    <row r="123" spans="1:25" ht="12.7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row>
    <row r="124" spans="1:25" ht="12.7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row>
    <row r="125" spans="1:25" ht="12.7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row>
    <row r="126" spans="1:25" ht="12.7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row>
    <row r="127" spans="1:25" ht="12.7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row>
    <row r="128" spans="1:25" ht="12.7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row>
    <row r="129" spans="1:25" ht="12.7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row>
    <row r="130" spans="1:25" ht="12.7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row>
    <row r="131" spans="1:25" ht="12.7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row>
    <row r="132" spans="1:25" ht="12.7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row>
    <row r="133" spans="1:25" ht="12.7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row>
    <row r="134" spans="1:25" ht="12.7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row>
    <row r="135" spans="1:25"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row>
    <row r="136" spans="1:25"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row>
    <row r="137" spans="1:25"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row>
    <row r="138" spans="1:25"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row>
    <row r="139" spans="1:25"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row>
    <row r="140" spans="1:25"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row>
    <row r="141" spans="1:25"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row>
    <row r="142" spans="1:25"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row>
    <row r="143" spans="1:25"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row>
    <row r="144" spans="1:25"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row>
    <row r="145" spans="1:25"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row>
    <row r="146" spans="1:25"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row>
    <row r="147" spans="1:25"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row>
    <row r="148" spans="1:25"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row>
    <row r="149" spans="1:25"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row>
    <row r="150" spans="1:25"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row>
    <row r="151" spans="1:25"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row>
    <row r="152" spans="1:25"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row>
    <row r="153" spans="1:25"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row>
    <row r="154" spans="1:25"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row>
    <row r="155" spans="1:25"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row>
    <row r="156" spans="1:25"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row>
    <row r="157" spans="1:25"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row>
    <row r="158" spans="1:25"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row>
    <row r="159" spans="1:25"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row>
    <row r="160" spans="1:25"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row>
    <row r="161" spans="1:25"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row>
    <row r="162" spans="1:25"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row>
    <row r="163" spans="1:25"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row>
    <row r="164" spans="1:25"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row>
    <row r="165" spans="1:25"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row>
    <row r="166" spans="1:25"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row>
    <row r="167" spans="1:25"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row>
    <row r="168" spans="1:25"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row>
    <row r="169" spans="1:25"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row>
    <row r="170" spans="1:25"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row>
    <row r="171" spans="1:25"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row>
    <row r="172" spans="1:25"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row>
    <row r="173" spans="1:25"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row>
    <row r="174" spans="1:25"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row>
    <row r="175" spans="1:25"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row>
    <row r="176" spans="1:25"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row>
    <row r="177" spans="1:25"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row>
    <row r="178" spans="1:25"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row>
    <row r="179" spans="1:25"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row>
    <row r="180" spans="1:25"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row>
    <row r="181" spans="1:25"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row>
    <row r="182" spans="1:25"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row>
    <row r="183" spans="1:25"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row>
    <row r="184" spans="1:25"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row>
    <row r="185" spans="1:25"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row>
    <row r="186" spans="1:25"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row>
    <row r="187" spans="1:25"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row>
    <row r="188" spans="1:25"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row>
    <row r="189" spans="1:25"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row>
    <row r="190" spans="1:25"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row>
    <row r="191" spans="1:25"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row>
    <row r="192" spans="1:25"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row>
    <row r="193" spans="1:25"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row>
    <row r="194" spans="1:25"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row>
    <row r="195" spans="1:25"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row>
    <row r="196" spans="1:25"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row>
    <row r="197" spans="1:25"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row>
    <row r="198" spans="1:25"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row>
    <row r="199" spans="1:25"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row>
    <row r="200" spans="1:25"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row>
    <row r="201" spans="1:25"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row>
    <row r="202" spans="1:25"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row>
    <row r="203" spans="1:25"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row>
    <row r="204" spans="1:25"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row>
    <row r="205" spans="1:25"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row>
    <row r="206" spans="1:25"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row>
    <row r="207" spans="1:25"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row>
    <row r="208" spans="1:25"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row>
    <row r="209" spans="1:25"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row>
    <row r="210" spans="1:25"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row>
    <row r="211" spans="1:25"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row>
    <row r="212" spans="1:25"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row>
    <row r="213" spans="1:25"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row>
    <row r="214" spans="1:25"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row>
    <row r="215" spans="1:25"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row>
    <row r="216" spans="1:25"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row>
    <row r="217" spans="1:25"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row>
    <row r="218" spans="1:25"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row>
    <row r="219" spans="1:25"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row>
    <row r="220" spans="1:25"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row>
    <row r="221" spans="1:25"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row>
    <row r="222" spans="1:25"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row>
    <row r="223" spans="1:25"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row>
    <row r="224" spans="1:25"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row>
    <row r="225" spans="1:25"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row>
    <row r="226" spans="1:25"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row>
    <row r="227" spans="1:25"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row>
    <row r="228" spans="1:25"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row>
    <row r="229" spans="1:25"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row>
    <row r="230" spans="1:25"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row>
    <row r="231" spans="1:25"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row>
    <row r="232" spans="1:25"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row>
    <row r="233" spans="1:25"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row>
    <row r="234" spans="1:25"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row>
    <row r="235" spans="1:25"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row>
    <row r="236" spans="1:25"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row>
    <row r="237" spans="1:25"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row>
    <row r="238" spans="1:25"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row>
    <row r="239" spans="1:25"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row>
    <row r="240" spans="1:25"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row>
    <row r="241" spans="1:25" ht="12.75" customHeight="1">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row>
    <row r="242" spans="1:25" ht="12.75" customHeight="1">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row>
    <row r="243" spans="1:25" ht="12.75" customHeight="1">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row>
    <row r="244" spans="1:25" ht="12.75" customHeight="1">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row>
    <row r="245" spans="1:25" ht="12.75" customHeight="1">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row>
    <row r="246" spans="1:25" ht="12.75" customHeight="1">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row>
    <row r="247" spans="1:25" ht="12.75" customHeight="1">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row>
    <row r="248" spans="1:25" ht="12.75" customHeight="1">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row>
    <row r="249" spans="1:25" ht="12.75" customHeight="1">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row>
    <row r="250" spans="1:25" ht="12.75" customHeight="1">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row>
    <row r="251" spans="1:25" ht="12.75" customHeight="1">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row>
    <row r="252" spans="1:25" ht="12.75" customHeight="1">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row>
    <row r="253" spans="1:25" ht="12.75" customHeight="1">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row>
    <row r="254" spans="1:25" ht="12.75" customHeight="1">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row>
    <row r="255" spans="1:25" ht="12.75" customHeight="1">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row>
    <row r="256" spans="1:25" ht="12.75" customHeight="1">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row>
    <row r="257" spans="1:25" ht="12.75" customHeight="1">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row>
    <row r="258" spans="1:25" ht="12.75" customHeight="1">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row>
    <row r="259" spans="1:25" ht="12.75" customHeight="1">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row>
    <row r="260" spans="1:25" ht="12.75" customHeight="1">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row>
    <row r="261" spans="1:25" ht="12.75" customHeight="1">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row>
    <row r="262" spans="1:25" ht="12.75" customHeight="1">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row>
    <row r="263" spans="1:25" ht="12.75" customHeight="1">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row>
    <row r="264" spans="1:25" ht="12.75" customHeight="1">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row>
    <row r="265" spans="1:25" ht="12.75" customHeight="1">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row>
    <row r="266" spans="1:25" ht="12.75" customHeight="1">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row>
    <row r="267" spans="1:25" ht="12.75" customHeight="1">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row>
    <row r="268" spans="1:25" ht="12.75" customHeight="1">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row>
    <row r="269" spans="1:25" ht="12.75" customHeight="1">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row>
    <row r="270" spans="1:25" ht="12.75" customHeight="1">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row>
    <row r="271" spans="1:25" ht="12.75" customHeight="1">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row>
    <row r="272" spans="1:25" ht="12.75" customHeight="1">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row>
    <row r="273" spans="1:25" ht="12.75" customHeight="1">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row>
    <row r="274" spans="1:25" ht="12.75" customHeight="1">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row>
    <row r="275" spans="1:25" ht="12.75" customHeight="1">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row>
    <row r="276" spans="1:25" ht="12.75" customHeight="1">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row>
    <row r="277" spans="1:25" ht="12.75" customHeight="1">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row>
    <row r="278" spans="1:25" ht="12.75" customHeight="1">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row>
    <row r="279" spans="1:25" ht="12.75" customHeight="1">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row>
    <row r="280" spans="1:25" ht="12.75" customHeight="1">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row>
    <row r="281" spans="1:25" ht="12.75" customHeight="1">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row>
    <row r="282" spans="1:25" ht="12.75" customHeight="1">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row>
    <row r="283" spans="1:25" ht="12.75" customHeight="1">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row>
    <row r="284" spans="1:25" ht="12.75" customHeight="1">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row>
    <row r="285" spans="1:25" ht="12.75" customHeight="1">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row>
    <row r="286" spans="1:25" ht="12.75" customHeight="1">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row>
    <row r="287" spans="1:25" ht="12.75" customHeight="1">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row>
    <row r="288" spans="1:25" ht="12.75" customHeight="1">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row>
    <row r="289" spans="1:25" ht="12.75" customHeight="1">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row>
    <row r="290" spans="1:25" ht="12.75" customHeight="1">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row>
    <row r="291" spans="1:25" ht="12.75" customHeight="1">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row>
    <row r="292" spans="1:25" ht="12.75" customHeight="1">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row>
    <row r="293" spans="1:25" ht="12.75" customHeight="1">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row>
    <row r="294" spans="1:25" ht="12.75" customHeight="1">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row>
    <row r="295" spans="1:25" ht="12.75" customHeight="1">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row>
    <row r="296" spans="1:25" ht="12.75" customHeight="1">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row>
    <row r="297" spans="1:25" ht="12.75" customHeight="1">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row>
    <row r="298" spans="1:25" ht="12.75" customHeight="1">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row>
    <row r="299" spans="1:25" ht="12.75" customHeight="1">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row>
    <row r="300" spans="1:25" ht="12.75" customHeight="1">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row>
    <row r="301" spans="1:25" ht="12.75" customHeight="1">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row>
    <row r="302" spans="1:25" ht="12.75" customHeight="1">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row>
    <row r="303" spans="1:25" ht="12.75" customHeight="1">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row>
    <row r="304" spans="1:25" ht="12.75" customHeight="1">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row>
    <row r="305" spans="1:25" ht="12.75" customHeight="1">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row>
    <row r="306" spans="1:25" ht="12.75" customHeight="1">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row>
    <row r="307" spans="1:25" ht="12.75" customHeight="1">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row>
    <row r="308" spans="1:25" ht="12.75" customHeight="1">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row>
    <row r="309" spans="1:25" ht="12.75" customHeight="1">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row>
    <row r="310" spans="1:25" ht="12.75" customHeight="1">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row>
    <row r="311" spans="1:25" ht="12.75" customHeight="1">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row>
    <row r="312" spans="1:25" ht="12.75" customHeight="1">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row>
    <row r="313" spans="1:25" ht="12.75" customHeight="1">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row>
    <row r="314" spans="1:25" ht="12.75" customHeight="1">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row>
    <row r="315" spans="1:25" ht="12.75" customHeight="1">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row>
    <row r="316" spans="1:25" ht="12.75" customHeight="1">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row>
    <row r="317" spans="1:25" ht="12.75" customHeight="1">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row>
    <row r="318" spans="1:25" ht="12.75" customHeight="1">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row>
    <row r="319" spans="1:25" ht="12.75" customHeight="1">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row>
    <row r="320" spans="1:25" ht="12.75" customHeight="1">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row>
    <row r="321" spans="1:25" ht="12.75" customHeight="1">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row>
    <row r="322" spans="1:25" ht="12.75" customHeight="1">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row>
    <row r="323" spans="1:25" ht="12.75" customHeight="1">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row>
    <row r="324" spans="1:25" ht="12.75" customHeight="1">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row>
    <row r="325" spans="1:25" ht="12.75" customHeight="1">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row>
    <row r="326" spans="1:25" ht="12.75" customHeight="1">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row>
    <row r="327" spans="1:25" ht="12.75" customHeight="1">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row>
    <row r="328" spans="1:25" ht="12.75" customHeight="1">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row>
    <row r="329" spans="1:25" ht="12.75" customHeight="1">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row>
    <row r="330" spans="1:25" ht="12.75" customHeight="1">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row>
    <row r="331" spans="1:25" ht="12.75" customHeight="1">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row>
    <row r="332" spans="1:25" ht="12.75" customHeight="1">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row>
    <row r="333" spans="1:25" ht="12.75" customHeight="1">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row>
    <row r="334" spans="1:25" ht="12.75" customHeight="1">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row>
    <row r="335" spans="1:25" ht="12.75" customHeight="1">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row>
    <row r="336" spans="1:25" ht="12.75" customHeight="1">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row>
    <row r="337" spans="1:25" ht="12.75" customHeight="1">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row>
    <row r="338" spans="1:25" ht="12.75" customHeight="1">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row>
    <row r="339" spans="1:25" ht="12.75" customHeight="1">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row>
    <row r="340" spans="1:25" ht="12.75" customHeight="1">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row>
    <row r="341" spans="1:25" ht="12.75" customHeight="1">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row>
    <row r="342" spans="1:25" ht="12.75" customHeight="1">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row>
    <row r="343" spans="1:25" ht="12.75" customHeight="1">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row>
    <row r="344" spans="1:25" ht="12.75" customHeight="1">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row>
    <row r="345" spans="1:25" ht="12.75" customHeight="1">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row>
    <row r="346" spans="1:25" ht="12.75" customHeight="1">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row>
    <row r="347" spans="1:25" ht="12.75" customHeight="1">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row>
    <row r="348" spans="1:25" ht="12.75" customHeight="1">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row>
    <row r="349" spans="1:25" ht="12.75" customHeight="1">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row>
    <row r="350" spans="1:25" ht="12.75" customHeight="1">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row>
    <row r="351" spans="1:25" ht="12.75" customHeight="1">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row>
    <row r="352" spans="1:25" ht="12.75" customHeight="1">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row>
    <row r="353" spans="1:25" ht="12.75" customHeight="1">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row>
    <row r="354" spans="1:25" ht="12.75" customHeight="1">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row>
    <row r="355" spans="1:25" ht="12.75" customHeight="1">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row>
    <row r="356" spans="1:25" ht="12.75" customHeight="1">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row>
    <row r="357" spans="1:25" ht="12.75" customHeight="1">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row>
    <row r="358" spans="1:25" ht="12.75" customHeight="1">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row>
    <row r="359" spans="1:25" ht="12.75" customHeight="1">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row>
    <row r="360" spans="1:25" ht="12.75" customHeight="1">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row>
    <row r="361" spans="1:25" ht="12.75" customHeight="1">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row>
    <row r="362" spans="1:25" ht="12.75" customHeight="1">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row>
    <row r="363" spans="1:25" ht="12.75" customHeight="1">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row>
    <row r="364" spans="1:25" ht="12.75" customHeight="1">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row>
    <row r="365" spans="1:25" ht="12.75" customHeight="1">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row>
    <row r="366" spans="1:25" ht="12.75" customHeight="1">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row>
    <row r="367" spans="1:25" ht="12.75" customHeight="1">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row>
    <row r="368" spans="1:25" ht="12.75" customHeight="1">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row>
    <row r="369" spans="1:25" ht="12.75" customHeight="1">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row>
    <row r="370" spans="1:25" ht="12.75" customHeight="1">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row>
    <row r="371" spans="1:25" ht="12.75" customHeight="1">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row>
    <row r="372" spans="1:25" ht="12.75" customHeight="1">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row>
    <row r="373" spans="1:25" ht="12.75" customHeight="1">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row>
    <row r="374" spans="1:25" ht="12.75" customHeight="1">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row>
    <row r="375" spans="1:25" ht="12.75" customHeight="1">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row>
    <row r="376" spans="1:25" ht="12.75" customHeight="1">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row>
    <row r="377" spans="1:25" ht="12.75" customHeight="1">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row>
    <row r="378" spans="1:25" ht="12.75" customHeight="1">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row>
    <row r="379" spans="1:25" ht="12.75" customHeight="1">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row>
    <row r="380" spans="1:25" ht="12.75" customHeight="1">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row>
    <row r="381" spans="1:25" ht="12.75" customHeight="1">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row>
    <row r="382" spans="1:25" ht="12.75" customHeight="1">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row>
    <row r="383" spans="1:25" ht="12.75" customHeight="1">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row>
    <row r="384" spans="1:25" ht="12.75" customHeight="1">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row>
    <row r="385" spans="1:25" ht="12.75" customHeight="1">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row>
    <row r="386" spans="1:25" ht="12.75" customHeight="1">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row>
    <row r="387" spans="1:25" ht="12.75" customHeight="1">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row>
    <row r="388" spans="1:25" ht="12.75" customHeight="1">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row>
    <row r="389" spans="1:25" ht="12.75" customHeight="1">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row>
    <row r="390" spans="1:25" ht="12.75" customHeight="1">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row>
    <row r="391" spans="1:25" ht="12.75" customHeight="1">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row>
    <row r="392" spans="1:25" ht="12.75" customHeight="1">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row>
    <row r="393" spans="1:25" ht="12.75" customHeight="1">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row>
    <row r="394" spans="1:25" ht="12.75" customHeight="1">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row>
    <row r="395" spans="1:25" ht="12.75" customHeight="1">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row>
    <row r="396" spans="1:25" ht="12.75" customHeight="1">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row>
    <row r="397" spans="1:25" ht="12.75" customHeight="1">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row>
    <row r="398" spans="1:25" ht="12.75" customHeight="1">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row>
    <row r="399" spans="1:25" ht="12.75" customHeight="1">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row>
    <row r="400" spans="1:25" ht="12.7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row>
    <row r="401" spans="1:25" ht="12.7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row>
    <row r="402" spans="1:25" ht="12.7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row>
    <row r="403" spans="1:25" ht="12.7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row>
    <row r="404" spans="1:25" ht="12.7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row>
    <row r="405" spans="1:25" ht="12.7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row>
    <row r="406" spans="1:25" ht="12.7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row>
    <row r="407" spans="1:25" ht="12.7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row>
    <row r="408" spans="1:25" ht="12.7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row>
    <row r="409" spans="1:25" ht="12.7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row>
    <row r="410" spans="1:25" ht="12.7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row>
    <row r="411" spans="1:25" ht="12.7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row>
    <row r="412" spans="1:25" ht="12.7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row>
    <row r="413" spans="1:25" ht="12.7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row>
    <row r="414" spans="1:25" ht="12.7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row>
    <row r="415" spans="1:25" ht="12.7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row>
    <row r="416" spans="1:25" ht="12.7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row>
    <row r="417" spans="1:25" ht="12.7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row>
    <row r="418" spans="1:25" ht="12.7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row>
    <row r="419" spans="1:25" ht="12.7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row>
    <row r="420" spans="1:25" ht="12.7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row>
    <row r="421" spans="1:25" ht="12.7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row>
    <row r="422" spans="1:25" ht="12.7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row>
    <row r="423" spans="1:25" ht="12.7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row>
    <row r="424" spans="1:25" ht="12.7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row>
    <row r="425" spans="1:25" ht="12.7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row>
    <row r="426" spans="1:25" ht="12.7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row>
    <row r="427" spans="1:25" ht="12.7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row>
    <row r="428" spans="1:25" ht="12.7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row>
    <row r="429" spans="1:25" ht="12.7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row>
    <row r="430" spans="1:25" ht="12.7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row>
    <row r="431" spans="1:25" ht="12.7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row>
    <row r="432" spans="1:25" ht="12.7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row>
    <row r="433" spans="1:25" ht="12.7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row>
    <row r="434" spans="1:25" ht="12.7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row>
    <row r="435" spans="1:25" ht="12.7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row>
    <row r="436" spans="1:25" ht="12.7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row>
    <row r="437" spans="1:25" ht="12.7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row>
    <row r="438" spans="1:25" ht="12.7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row>
    <row r="439" spans="1:25" ht="12.7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row>
    <row r="440" spans="1:25" ht="12.7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row>
    <row r="441" spans="1:25" ht="12.7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row>
    <row r="442" spans="1:25" ht="12.7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row>
    <row r="443" spans="1:25" ht="12.7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row>
    <row r="444" spans="1:25" ht="12.7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row>
    <row r="445" spans="1:25" ht="12.7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row>
    <row r="446" spans="1:25" ht="12.7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row>
    <row r="447" spans="1:25" ht="12.7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row>
    <row r="448" spans="1:25" ht="12.7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row>
    <row r="449" spans="1:25" ht="12.7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row>
    <row r="450" spans="1:25" ht="12.7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row>
    <row r="451" spans="1:25" ht="12.7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row>
    <row r="452" spans="1:25" ht="12.7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row>
    <row r="453" spans="1:25" ht="12.7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row>
    <row r="454" spans="1:25" ht="12.7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row>
    <row r="455" spans="1:25" ht="12.7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row>
    <row r="456" spans="1:25" ht="12.7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row>
    <row r="457" spans="1:25" ht="12.7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row>
    <row r="458" spans="1:25" ht="12.7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row>
    <row r="459" spans="1:25" ht="12.7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row>
    <row r="460" spans="1:25" ht="12.7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row>
    <row r="461" spans="1:25" ht="12.7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row>
    <row r="462" spans="1:25" ht="12.7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row>
    <row r="463" spans="1:25" ht="12.7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row>
    <row r="464" spans="1:25" ht="12.7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row>
    <row r="465" spans="1:25" ht="12.7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row>
    <row r="466" spans="1:25" ht="12.7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row>
    <row r="467" spans="1:25" ht="12.7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row>
    <row r="468" spans="1:25" ht="12.7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row>
    <row r="469" spans="1:25" ht="12.7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row>
    <row r="470" spans="1:25" ht="12.7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row>
    <row r="471" spans="1:25" ht="12.7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row>
    <row r="472" spans="1:25" ht="12.7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row>
    <row r="473" spans="1:25" ht="12.7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row>
    <row r="474" spans="1:25" ht="12.7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row>
    <row r="475" spans="1:25" ht="12.7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row>
    <row r="476" spans="1:25" ht="12.7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row>
    <row r="477" spans="1:25" ht="12.7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row>
    <row r="478" spans="1:25" ht="12.7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row>
    <row r="479" spans="1:25" ht="12.7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row>
    <row r="480" spans="1:25" ht="12.7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row>
    <row r="481" spans="1:25" ht="12.7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row>
    <row r="482" spans="1:25" ht="12.7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row>
    <row r="483" spans="1:25" ht="12.7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row>
    <row r="484" spans="1:25" ht="12.7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row>
    <row r="485" spans="1:25" ht="12.7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row>
    <row r="486" spans="1:25" ht="12.7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row>
    <row r="487" spans="1:25" ht="12.7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row>
    <row r="488" spans="1:25" ht="12.7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row>
    <row r="489" spans="1:25" ht="12.7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row>
    <row r="490" spans="1:25" ht="12.7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row>
    <row r="491" spans="1:25" ht="12.7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row>
    <row r="492" spans="1:25" ht="12.7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row>
    <row r="493" spans="1:25" ht="12.7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row>
    <row r="494" spans="1:25" ht="12.7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row>
    <row r="495" spans="1:25" ht="12.7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row>
    <row r="496" spans="1:25" ht="12.7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row>
    <row r="497" spans="1:25" ht="12.7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row>
    <row r="498" spans="1:25" ht="12.7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row>
    <row r="499" spans="1:25" ht="12.7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row>
    <row r="500" spans="1:25" ht="12.7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row>
    <row r="501" spans="1:25" ht="12.7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row>
    <row r="502" spans="1:25" ht="12.7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row>
    <row r="503" spans="1:25" ht="12.7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row>
    <row r="504" spans="1:25" ht="12.7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row>
    <row r="505" spans="1:25" ht="12.7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row>
    <row r="506" spans="1:25" ht="12.7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row>
    <row r="507" spans="1:25" ht="12.7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row>
    <row r="508" spans="1:25" ht="12.7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row>
    <row r="509" spans="1:25" ht="12.7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row>
    <row r="510" spans="1:25" ht="12.7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row>
    <row r="511" spans="1:25" ht="12.7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row>
    <row r="512" spans="1:25" ht="12.7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row>
    <row r="513" spans="1:25" ht="12.7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row>
    <row r="514" spans="1:25" ht="12.7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row>
    <row r="515" spans="1:25" ht="12.7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row>
    <row r="516" spans="1:25" ht="12.7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row>
    <row r="517" spans="1:25" ht="12.7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row>
    <row r="518" spans="1:25" ht="12.7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row>
    <row r="519" spans="1:25" ht="12.7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row>
    <row r="520" spans="1:25" ht="12.7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row>
    <row r="521" spans="1:25" ht="12.7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row>
    <row r="522" spans="1:25" ht="12.7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row>
    <row r="523" spans="1:25" ht="12.7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row>
    <row r="524" spans="1:25" ht="12.7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row>
    <row r="525" spans="1:25" ht="12.7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row>
    <row r="526" spans="1:25" ht="12.7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row>
    <row r="527" spans="1:25" ht="12.7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row>
    <row r="528" spans="1:25" ht="12.7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row>
    <row r="529" spans="1:25" ht="12.7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row>
    <row r="530" spans="1:25" ht="12.7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row>
    <row r="531" spans="1:25" ht="12.7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row>
    <row r="532" spans="1:25" ht="12.7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row>
    <row r="533" spans="1:25" ht="12.7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row>
    <row r="534" spans="1:25" ht="12.7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row>
    <row r="535" spans="1:25" ht="12.7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row>
    <row r="536" spans="1:25" ht="12.7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row>
    <row r="537" spans="1:25" ht="12.7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row>
    <row r="538" spans="1:25" ht="12.7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row>
    <row r="539" spans="1:25" ht="12.7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row>
    <row r="540" spans="1:25" ht="12.7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row>
    <row r="541" spans="1:25" ht="12.7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row>
    <row r="542" spans="1:25" ht="12.7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row>
    <row r="543" spans="1:25" ht="12.7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row>
    <row r="544" spans="1:25" ht="12.7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row>
    <row r="545" spans="1:25" ht="12.7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row>
    <row r="546" spans="1:25" ht="12.7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row>
    <row r="547" spans="1:25" ht="12.7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row>
    <row r="548" spans="1:25" ht="12.7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row>
    <row r="549" spans="1:25" ht="12.7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row>
    <row r="550" spans="1:25" ht="12.7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row>
    <row r="551" spans="1:25" ht="12.7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row>
    <row r="552" spans="1:25" ht="12.7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row>
    <row r="553" spans="1:25" ht="12.7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row>
    <row r="554" spans="1:25" ht="12.7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row>
    <row r="555" spans="1:25" ht="12.7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row>
    <row r="556" spans="1:25" ht="12.7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row>
    <row r="557" spans="1:25" ht="12.7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row>
    <row r="558" spans="1:25" ht="12.7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row>
    <row r="559" spans="1:25" ht="12.7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row>
    <row r="560" spans="1:25" ht="12.7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row>
    <row r="561" spans="1:25" ht="12.7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row>
    <row r="562" spans="1:25" ht="12.7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row>
    <row r="563" spans="1:25" ht="12.7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row>
    <row r="564" spans="1:25" ht="12.7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row>
    <row r="565" spans="1:25" ht="12.7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row>
    <row r="566" spans="1:25" ht="12.7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row>
    <row r="567" spans="1:25" ht="12.7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row>
    <row r="568" spans="1:25" ht="12.7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row>
    <row r="569" spans="1:25" ht="12.7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row>
    <row r="570" spans="1:25" ht="12.7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row>
    <row r="571" spans="1:25" ht="12.7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row>
    <row r="572" spans="1:25" ht="12.7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row>
    <row r="573" spans="1:25" ht="12.7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row>
    <row r="574" spans="1:25" ht="12.7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row>
    <row r="575" spans="1:25" ht="12.7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row>
    <row r="576" spans="1:25" ht="12.7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row>
    <row r="577" spans="1:25" ht="12.7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row>
    <row r="578" spans="1:25" ht="12.7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row>
    <row r="579" spans="1:25" ht="12.7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row>
    <row r="580" spans="1:25" ht="12.7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row>
    <row r="581" spans="1:25" ht="12.7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row>
    <row r="582" spans="1:25" ht="12.7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row>
    <row r="583" spans="1:25" ht="12.7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row>
    <row r="584" spans="1:25" ht="12.7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row>
    <row r="585" spans="1:25" ht="12.7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row>
    <row r="586" spans="1:25" ht="12.7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row>
    <row r="587" spans="1:25" ht="12.7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row>
    <row r="588" spans="1:25" ht="12.7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row>
    <row r="589" spans="1:25" ht="12.7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row>
    <row r="590" spans="1:25" ht="12.7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row>
    <row r="591" spans="1:25" ht="12.7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row>
    <row r="592" spans="1:25" ht="12.7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row>
    <row r="593" spans="1:25" ht="12.7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row>
    <row r="594" spans="1:25" ht="12.7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row>
    <row r="595" spans="1:25" ht="12.7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row>
    <row r="596" spans="1:25" ht="12.7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row>
    <row r="597" spans="1:25" ht="12.7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row>
    <row r="598" spans="1:25" ht="12.7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row>
    <row r="599" spans="1:25" ht="12.7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row>
    <row r="600" spans="1:25" ht="12.7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row>
    <row r="601" spans="1:25" ht="12.7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row>
    <row r="602" spans="1:25" ht="12.7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row>
    <row r="603" spans="1:25" ht="12.7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row>
    <row r="604" spans="1:25" ht="12.7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row>
    <row r="605" spans="1:25" ht="12.7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row>
    <row r="606" spans="1:25" ht="12.7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row>
    <row r="607" spans="1:25" ht="12.7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row>
    <row r="608" spans="1:25" ht="12.7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row>
    <row r="609" spans="1:25" ht="12.7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row>
    <row r="610" spans="1:25" ht="12.7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row>
    <row r="611" spans="1:25" ht="12.7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row>
    <row r="612" spans="1:25" ht="12.7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row>
    <row r="613" spans="1:25" ht="12.7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row>
    <row r="614" spans="1:25" ht="12.7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row>
    <row r="615" spans="1:25" ht="12.7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row>
    <row r="616" spans="1:25" ht="12.7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row>
    <row r="617" spans="1:25" ht="12.7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row>
    <row r="618" spans="1:25" ht="12.7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row>
    <row r="619" spans="1:25" ht="12.7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row>
    <row r="620" spans="1:25" ht="12.7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row>
    <row r="621" spans="1:25" ht="12.7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row>
    <row r="622" spans="1:25" ht="12.7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row>
    <row r="623" spans="1:25" ht="12.7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row>
    <row r="624" spans="1:25" ht="12.7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row>
    <row r="625" spans="1:25" ht="12.7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row>
    <row r="626" spans="1:25" ht="12.7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row>
    <row r="627" spans="1:25" ht="12.7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row>
    <row r="628" spans="1:25" ht="12.7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row>
    <row r="629" spans="1:25" ht="12.7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row>
    <row r="630" spans="1:25" ht="12.7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row>
    <row r="631" spans="1:25" ht="12.7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row>
    <row r="632" spans="1:25" ht="12.7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row>
    <row r="633" spans="1:25" ht="12.7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row>
    <row r="634" spans="1:25" ht="12.7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row>
    <row r="635" spans="1:25" ht="12.7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row>
    <row r="636" spans="1:25" ht="12.7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row>
    <row r="637" spans="1:25" ht="12.7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row>
    <row r="638" spans="1:25" ht="12.7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row>
    <row r="639" spans="1:25" ht="12.7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row>
    <row r="640" spans="1:25" ht="12.7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row>
    <row r="641" spans="1:25" ht="12.7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row>
    <row r="642" spans="1:25" ht="12.7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row>
    <row r="643" spans="1:25" ht="12.7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row>
    <row r="644" spans="1:25" ht="12.7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row>
    <row r="645" spans="1:25" ht="12.7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row>
    <row r="646" spans="1:25" ht="12.7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row>
    <row r="647" spans="1:25" ht="12.7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row>
    <row r="648" spans="1:25" ht="12.7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row>
    <row r="649" spans="1:25" ht="12.7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row>
    <row r="650" spans="1:25" ht="12.7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row>
    <row r="651" spans="1:25" ht="12.7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row>
    <row r="652" spans="1:25" ht="12.7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row>
    <row r="653" spans="1:25" ht="12.7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row>
    <row r="654" spans="1:25" ht="12.7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row>
    <row r="655" spans="1:25" ht="12.7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row>
    <row r="656" spans="1:25" ht="12.7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row>
    <row r="657" spans="1:25" ht="12.7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row>
    <row r="658" spans="1:25" ht="12.7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row>
    <row r="659" spans="1:25" ht="12.7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row>
    <row r="660" spans="1:25" ht="12.7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row>
    <row r="661" spans="1:25" ht="12.7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row>
    <row r="662" spans="1:25" ht="12.7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row>
    <row r="663" spans="1:25" ht="12.7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row>
    <row r="664" spans="1:25" ht="12.7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row>
    <row r="665" spans="1:25" ht="12.7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row>
    <row r="666" spans="1:25" ht="12.7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row>
    <row r="667" spans="1:25" ht="12.7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row>
    <row r="668" spans="1:25" ht="12.7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row>
    <row r="669" spans="1:25" ht="12.7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row>
    <row r="670" spans="1:25" ht="12.7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row>
    <row r="671" spans="1:25" ht="12.7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row>
    <row r="672" spans="1:25" ht="12.7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row>
    <row r="673" spans="1:25" ht="12.7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row>
    <row r="674" spans="1:25" ht="12.7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row>
    <row r="675" spans="1:25" ht="12.7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row>
    <row r="676" spans="1:25" ht="12.7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row>
    <row r="677" spans="1:25" ht="12.7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row>
    <row r="678" spans="1:25" ht="12.7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row>
    <row r="679" spans="1:25" ht="12.7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row>
    <row r="680" spans="1:25" ht="12.7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row>
    <row r="681" spans="1:25" ht="12.7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row>
    <row r="682" spans="1:25" ht="12.7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row>
    <row r="683" spans="1:25" ht="12.7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row>
    <row r="684" spans="1:25" ht="12.7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row>
    <row r="685" spans="1:25" ht="12.7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row>
    <row r="686" spans="1:25" ht="12.7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row>
    <row r="687" spans="1:25" ht="12.7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row>
    <row r="688" spans="1:25" ht="12.7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row>
    <row r="689" spans="1:25" ht="12.7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row>
    <row r="690" spans="1:25" ht="12.7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row>
    <row r="691" spans="1:25" ht="12.7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row>
    <row r="692" spans="1:25" ht="12.7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row>
    <row r="693" spans="1:25" ht="12.7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row>
    <row r="694" spans="1:25" ht="12.7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row>
    <row r="695" spans="1:25" ht="12.7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row>
    <row r="696" spans="1:25" ht="12.7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row>
    <row r="697" spans="1:25" ht="12.7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row>
    <row r="698" spans="1:25" ht="12.7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row>
    <row r="699" spans="1:25" ht="12.7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row>
    <row r="700" spans="1:25" ht="12.7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row>
    <row r="701" spans="1:25" ht="12.7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row>
    <row r="702" spans="1:25" ht="12.7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row>
    <row r="703" spans="1:25" ht="12.7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row>
    <row r="704" spans="1:25" ht="12.7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row>
    <row r="705" spans="1:25" ht="12.7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row>
    <row r="706" spans="1:25" ht="12.7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row>
    <row r="707" spans="1:25" ht="12.7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row>
    <row r="708" spans="1:25" ht="12.7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row>
    <row r="709" spans="1:25" ht="12.7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row>
    <row r="710" spans="1:25" ht="12.7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row>
    <row r="711" spans="1:25" ht="12.7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row>
    <row r="712" spans="1:25" ht="12.7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row>
    <row r="713" spans="1:25" ht="12.7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row>
    <row r="714" spans="1:25" ht="12.7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row>
    <row r="715" spans="1:25" ht="12.7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row>
    <row r="716" spans="1:25" ht="12.7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row>
    <row r="717" spans="1:25" ht="12.7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row>
    <row r="718" spans="1:25" ht="12.7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row>
    <row r="719" spans="1:25" ht="12.7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row>
    <row r="720" spans="1:25" ht="12.7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row>
    <row r="721" spans="1:25" ht="12.7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row>
    <row r="722" spans="1:25" ht="12.7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row>
    <row r="723" spans="1:25" ht="12.7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row>
    <row r="724" spans="1:25" ht="12.7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row>
    <row r="725" spans="1:25" ht="12.7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row>
    <row r="726" spans="1:25" ht="12.7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row>
    <row r="727" spans="1:25" ht="12.7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row>
    <row r="728" spans="1:25" ht="12.7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row>
    <row r="729" spans="1:25" ht="12.7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row>
    <row r="730" spans="1:25" ht="12.7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row>
    <row r="731" spans="1:25" ht="12.7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row>
    <row r="732" spans="1:25" ht="12.7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row>
    <row r="733" spans="1:25" ht="12.7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row>
    <row r="734" spans="1:25" ht="12.7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row>
    <row r="735" spans="1:25" ht="12.7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row>
    <row r="736" spans="1:25" ht="12.7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row>
    <row r="737" spans="1:25" ht="12.7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row>
    <row r="738" spans="1:25" ht="12.7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row>
    <row r="739" spans="1:25" ht="12.7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row>
    <row r="740" spans="1:25" ht="12.7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row>
    <row r="741" spans="1:25" ht="12.7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row>
    <row r="742" spans="1:25" ht="12.7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row>
    <row r="743" spans="1:25" ht="12.7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row>
    <row r="744" spans="1:25" ht="12.7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row>
    <row r="745" spans="1:25" ht="12.7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row>
    <row r="746" spans="1:25" ht="12.7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row>
    <row r="747" spans="1:25" ht="12.7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row>
    <row r="748" spans="1:25" ht="12.7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row>
    <row r="749" spans="1:25" ht="12.7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row>
    <row r="750" spans="1:25" ht="12.7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row>
    <row r="751" spans="1:25" ht="12.7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row>
    <row r="752" spans="1:25" ht="12.7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row>
    <row r="753" spans="1:25" ht="12.7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row>
    <row r="754" spans="1:25" ht="12.7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row>
    <row r="755" spans="1:25" ht="12.7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row>
    <row r="756" spans="1:25" ht="12.7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row>
    <row r="757" spans="1:25" ht="12.7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row>
    <row r="758" spans="1:25" ht="12.7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row>
    <row r="759" spans="1:25" ht="12.7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row>
    <row r="760" spans="1:25" ht="12.7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row>
    <row r="761" spans="1:25" ht="12.7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row>
    <row r="762" spans="1:25" ht="12.7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row>
    <row r="763" spans="1:25" ht="12.7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row>
    <row r="764" spans="1:25" ht="12.7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row>
    <row r="765" spans="1:25" ht="12.7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row>
    <row r="766" spans="1:25" ht="12.7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row>
    <row r="767" spans="1:25" ht="12.7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row>
    <row r="768" spans="1:25" ht="12.7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row>
    <row r="769" spans="1:25" ht="12.7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row>
    <row r="770" spans="1:25" ht="12.7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row>
    <row r="771" spans="1:25" ht="12.7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row>
    <row r="772" spans="1:25" ht="12.7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row>
    <row r="773" spans="1:25" ht="12.7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row>
    <row r="774" spans="1:25" ht="12.7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row>
    <row r="775" spans="1:25" ht="12.7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row>
    <row r="776" spans="1:25" ht="12.7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row>
    <row r="777" spans="1:25" ht="12.7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row>
    <row r="778" spans="1:25" ht="12.7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row>
    <row r="779" spans="1:25" ht="12.7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row>
    <row r="780" spans="1:25" ht="12.7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row>
    <row r="781" spans="1:25" ht="12.7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row>
    <row r="782" spans="1:25" ht="12.7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row>
    <row r="783" spans="1:25" ht="12.7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row>
    <row r="784" spans="1:25" ht="12.7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row>
    <row r="785" spans="1:25" ht="12.7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row>
    <row r="786" spans="1:25" ht="12.7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row>
    <row r="787" spans="1:25" ht="12.7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row>
    <row r="788" spans="1:25" ht="12.7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row>
    <row r="789" spans="1:25" ht="12.7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row>
    <row r="790" spans="1:25" ht="12.7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row>
    <row r="791" spans="1:25" ht="12.7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row>
    <row r="792" spans="1:25" ht="12.7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row>
    <row r="793" spans="1:25" ht="12.7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row>
    <row r="794" spans="1:25" ht="12.7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row>
    <row r="795" spans="1:25" ht="12.7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row>
    <row r="796" spans="1:25" ht="12.7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row>
    <row r="797" spans="1:25" ht="12.7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row>
    <row r="798" spans="1:25" ht="12.7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row>
    <row r="799" spans="1:25" ht="12.7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row>
    <row r="800" spans="1:25" ht="12.7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row>
    <row r="801" spans="1:25" ht="12.7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row>
    <row r="802" spans="1:25" ht="12.7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row>
    <row r="803" spans="1:25" ht="12.7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row>
    <row r="804" spans="1:25" ht="12.7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row>
    <row r="805" spans="1:25" ht="12.7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row>
    <row r="806" spans="1:25" ht="12.7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row>
    <row r="807" spans="1:25" ht="12.7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row>
    <row r="808" spans="1:25" ht="12.7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row>
    <row r="809" spans="1:25" ht="12.7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row>
    <row r="810" spans="1:25" ht="12.7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row>
    <row r="811" spans="1:25" ht="12.7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row>
    <row r="812" spans="1:25" ht="12.7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row>
    <row r="813" spans="1:25" ht="12.7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row>
    <row r="814" spans="1:25" ht="12.7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row>
    <row r="815" spans="1:25" ht="12.7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row>
    <row r="816" spans="1:25" ht="12.7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row>
    <row r="817" spans="1:25" ht="12.7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row>
    <row r="818" spans="1:25" ht="12.7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row>
    <row r="819" spans="1:25" ht="12.7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row>
    <row r="820" spans="1:25" ht="12.7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row>
    <row r="821" spans="1:25" ht="12.7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row>
    <row r="822" spans="1:25" ht="12.7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row>
    <row r="823" spans="1:25" ht="12.7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row>
    <row r="824" spans="1:25" ht="12.7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row>
    <row r="825" spans="1:25" ht="12.7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row>
    <row r="826" spans="1:25" ht="12.7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row>
    <row r="827" spans="1:25" ht="12.7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row>
    <row r="828" spans="1:25" ht="12.7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row>
    <row r="829" spans="1:25" ht="12.7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row>
    <row r="830" spans="1:25" ht="12.7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row>
    <row r="831" spans="1:25" ht="12.7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row>
    <row r="832" spans="1:25" ht="12.7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row>
    <row r="833" spans="1:25" ht="12.7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row>
    <row r="834" spans="1:25" ht="12.7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row>
    <row r="835" spans="1:25" ht="12.7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row>
    <row r="836" spans="1:25" ht="12.7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row>
    <row r="837" spans="1:25" ht="12.7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row>
    <row r="838" spans="1:25" ht="12.7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row>
    <row r="839" spans="1:25" ht="12.7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row>
    <row r="840" spans="1:25" ht="12.7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row>
    <row r="841" spans="1:25" ht="12.7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row>
    <row r="842" spans="1:25" ht="12.7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row>
    <row r="843" spans="1:25" ht="12.7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row>
    <row r="844" spans="1:25" ht="12.7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row>
    <row r="845" spans="1:25" ht="12.7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row>
    <row r="846" spans="1:25" ht="12.7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row>
    <row r="847" spans="1:25" ht="12.7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row>
    <row r="848" spans="1:25" ht="12.7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row>
    <row r="849" spans="1:25" ht="12.7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row>
    <row r="850" spans="1:25" ht="12.7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row>
    <row r="851" spans="1:25" ht="12.7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row>
    <row r="852" spans="1:25" ht="12.7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row>
    <row r="853" spans="1:25" ht="12.7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row>
    <row r="854" spans="1:25" ht="12.7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row>
    <row r="855" spans="1:25" ht="12.7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row>
    <row r="856" spans="1:25" ht="12.7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row>
    <row r="857" spans="1:25" ht="12.7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row>
    <row r="858" spans="1:25" ht="12.7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row>
    <row r="859" spans="1:25" ht="12.7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row>
    <row r="860" spans="1:25" ht="12.7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row>
    <row r="861" spans="1:25" ht="12.7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row>
    <row r="862" spans="1:25" ht="12.7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row>
    <row r="863" spans="1:25" ht="12.7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row>
    <row r="864" spans="1:25" ht="12.7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row>
    <row r="865" spans="1:25" ht="12.7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row>
    <row r="866" spans="1:25" ht="12.7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row>
    <row r="867" spans="1:25" ht="12.7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row>
    <row r="868" spans="1:25" ht="12.7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row>
    <row r="869" spans="1:25" ht="12.7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row>
    <row r="870" spans="1:25" ht="12.7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row>
    <row r="871" spans="1:25" ht="12.7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row>
    <row r="872" spans="1:25" ht="12.7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row>
    <row r="873" spans="1:25" ht="12.7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row>
    <row r="874" spans="1:25" ht="12.7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row>
    <row r="875" spans="1:25" ht="12.7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row>
    <row r="876" spans="1:25" ht="12.7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row>
    <row r="877" spans="1:25" ht="12.7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row>
    <row r="878" spans="1:25" ht="12.7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row>
    <row r="879" spans="1:25" ht="12.7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row>
    <row r="880" spans="1:25" ht="12.7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row>
    <row r="881" spans="1:25" ht="12.7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row>
    <row r="882" spans="1:25" ht="12.7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row>
    <row r="883" spans="1:25" ht="12.7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row>
    <row r="884" spans="1:25" ht="12.7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row>
    <row r="885" spans="1:25" ht="12.7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row>
    <row r="886" spans="1:25" ht="12.7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row>
    <row r="887" spans="1:25" ht="12.7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row>
    <row r="888" spans="1:25" ht="12.7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row>
    <row r="889" spans="1:25" ht="12.7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row>
    <row r="890" spans="1:25" ht="12.7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row>
    <row r="891" spans="1:25" ht="12.7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row>
    <row r="892" spans="1:25" ht="12.7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row>
    <row r="893" spans="1:25" ht="12.7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row>
    <row r="894" spans="1:25" ht="12.7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row>
    <row r="895" spans="1:25" ht="12.7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row>
    <row r="896" spans="1:25" ht="12.7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row>
    <row r="897" spans="1:25" ht="12.7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row>
    <row r="898" spans="1:25" ht="12.7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row>
    <row r="899" spans="1:25" ht="12.7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row>
    <row r="900" spans="1:25" ht="12.7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row>
    <row r="901" spans="1:25" ht="12.7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row>
    <row r="902" spans="1:25" ht="12.7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row>
    <row r="903" spans="1:25" ht="12.7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row>
    <row r="904" spans="1:25" ht="12.7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row>
    <row r="905" spans="1:25" ht="12.7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row>
    <row r="906" spans="1:25" ht="12.7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row>
    <row r="907" spans="1:25" ht="12.7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row>
    <row r="908" spans="1:25" ht="12.7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row>
    <row r="909" spans="1:25" ht="12.7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row>
    <row r="910" spans="1:25" ht="12.7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row>
    <row r="911" spans="1:25" ht="12.7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row>
    <row r="912" spans="1:25" ht="12.7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row>
    <row r="913" spans="1:25" ht="12.7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row>
    <row r="914" spans="1:25" ht="12.7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row>
    <row r="915" spans="1:25" ht="12.7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row>
    <row r="916" spans="1:25" ht="12.7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row>
    <row r="917" spans="1:25" ht="12.7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row>
    <row r="918" spans="1:25" ht="12.7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row>
    <row r="919" spans="1:25" ht="12.7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row>
    <row r="920" spans="1:25" ht="12.7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row>
    <row r="921" spans="1:25" ht="12.7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row>
    <row r="922" spans="1:25" ht="12.7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row>
    <row r="923" spans="1:25" ht="12.7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row>
    <row r="924" spans="1:25" ht="12.7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row>
    <row r="925" spans="1:25" ht="12.7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row>
    <row r="926" spans="1:25" ht="12.7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row>
    <row r="927" spans="1:25" ht="12.7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row>
    <row r="928" spans="1:25" ht="12.7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row>
    <row r="929" spans="1:25" ht="12.7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row>
    <row r="930" spans="1:25" ht="12.7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row>
    <row r="931" spans="1:25" ht="12.7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row>
    <row r="932" spans="1:25" ht="12.7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row>
    <row r="933" spans="1:25" ht="12.7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row>
    <row r="934" spans="1:25" ht="12.7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row>
    <row r="935" spans="1:25" ht="12.7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row>
    <row r="936" spans="1:25" ht="12.7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row>
    <row r="937" spans="1:25" ht="12.7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row>
    <row r="938" spans="1:25" ht="12.7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row>
    <row r="939" spans="1:25" ht="12.7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row>
    <row r="940" spans="1:25" ht="12.7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row>
    <row r="941" spans="1:25" ht="12.7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row>
    <row r="942" spans="1:25" ht="12.7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row>
    <row r="943" spans="1:25" ht="12.7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row>
    <row r="944" spans="1:25" ht="12.7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row>
    <row r="945" spans="1:25" ht="12.7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row>
    <row r="946" spans="1:25" ht="12.7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row>
    <row r="947" spans="1:25" ht="12.7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row>
    <row r="948" spans="1:25" ht="12.7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row>
    <row r="949" spans="1:25" ht="12.7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row>
    <row r="950" spans="1:25" ht="12.7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row>
    <row r="951" spans="1:25" ht="12.7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row>
    <row r="952" spans="1:25" ht="12.7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row>
    <row r="953" spans="1:25" ht="12.7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row>
    <row r="954" spans="1:25" ht="12.7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row>
    <row r="955" spans="1:25" ht="12.7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row>
    <row r="956" spans="1:25" ht="12.7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row>
    <row r="957" spans="1:25" ht="12.7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row>
    <row r="958" spans="1:25" ht="12.7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row>
    <row r="959" spans="1:25" ht="12.7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row>
    <row r="960" spans="1:25" ht="12.7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row>
    <row r="961" spans="1:25" ht="12.7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row>
    <row r="962" spans="1:25" ht="12.7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row>
    <row r="963" spans="1:25" ht="12.7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row>
    <row r="964" spans="1:25" ht="12.7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row>
    <row r="965" spans="1:25" ht="12.7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row>
    <row r="966" spans="1:25" ht="12.7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row>
    <row r="967" spans="1:25" ht="12.7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row>
    <row r="968" spans="1:25" ht="12.7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row>
    <row r="969" spans="1:25" ht="12.7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row>
    <row r="970" spans="1:25" ht="12.7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row>
    <row r="971" spans="1:25" ht="12.7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row>
    <row r="972" spans="1:25" ht="12.7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row>
    <row r="973" spans="1:25" ht="12.7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row>
    <row r="974" spans="1:25" ht="12.7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row>
    <row r="975" spans="1:25" ht="12.7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row>
    <row r="976" spans="1:25" ht="12.7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row>
    <row r="977" spans="1:25" ht="12.7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row>
    <row r="978" spans="1:25" ht="12.75" customHeight="1">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row>
    <row r="979" spans="1:25" ht="12.75" customHeight="1">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row>
    <row r="980" spans="1:25" ht="12.75" customHeight="1">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row>
    <row r="981" spans="1:25" ht="12.75" customHeight="1">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row>
    <row r="982" spans="1:25" ht="12.75" customHeight="1">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row>
    <row r="983" spans="1:25" ht="12.75" customHeight="1">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row>
    <row r="984" spans="1:25" ht="12.75" customHeight="1">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row>
    <row r="985" spans="1:25" ht="12.75" customHeight="1">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row>
    <row r="986" spans="1:25" ht="12.75" customHeight="1">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row>
    <row r="987" spans="1:25" ht="12.75" customHeight="1">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row>
    <row r="988" spans="1:25" ht="12.75" customHeight="1">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row>
    <row r="989" spans="1:25" ht="12.75" customHeight="1">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row>
    <row r="990" spans="1:25" ht="12.75" customHeight="1">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row>
    <row r="991" spans="1:25" ht="12.75" customHeight="1">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row>
    <row r="992" spans="1:25" ht="12.75" customHeight="1">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row>
    <row r="993" spans="1:25" ht="12.75" customHeight="1">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row>
    <row r="994" spans="1:25" ht="12.75" customHeight="1">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row>
    <row r="995" spans="1:25" ht="12.75" customHeight="1">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row>
    <row r="996" spans="1:25" ht="12.75" customHeight="1">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row>
    <row r="997" spans="1:25" ht="12.75" customHeight="1">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row>
    <row r="998" spans="1:25" ht="12.75" customHeight="1">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row>
    <row r="999" spans="1:25" ht="12.75" customHeight="1">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row>
    <row r="1000" spans="1:25" ht="12.75" customHeight="1">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row>
  </sheetData>
  <mergeCells count="26">
    <mergeCell ref="A47:B47"/>
    <mergeCell ref="A49:B49"/>
    <mergeCell ref="A28:C28"/>
    <mergeCell ref="A32:C32"/>
    <mergeCell ref="A33:B33"/>
    <mergeCell ref="A35:C35"/>
    <mergeCell ref="A40:C40"/>
    <mergeCell ref="A42:C42"/>
    <mergeCell ref="A36:C36"/>
    <mergeCell ref="A38:B38"/>
    <mergeCell ref="A37:C37"/>
    <mergeCell ref="A19:B19"/>
    <mergeCell ref="A21:C21"/>
    <mergeCell ref="A25:C25"/>
    <mergeCell ref="A26:B26"/>
    <mergeCell ref="A46:C46"/>
    <mergeCell ref="A11:C11"/>
    <mergeCell ref="A12:B12"/>
    <mergeCell ref="A14:C14"/>
    <mergeCell ref="D14:E14"/>
    <mergeCell ref="A18:C18"/>
    <mergeCell ref="A1:C1"/>
    <mergeCell ref="A3:C3"/>
    <mergeCell ref="A4:E4"/>
    <mergeCell ref="A5:C5"/>
    <mergeCell ref="A7:C7"/>
  </mergeCells>
  <printOptions horizontalCentered="1"/>
  <pageMargins left="0.39370078740157483" right="0.19685039370078741" top="0.98425196850393704" bottom="0.59055118110236227" header="0" footer="0"/>
  <pageSetup paperSize="9" orientation="portrait" r:id="rId1"/>
  <headerFooter>
    <oddFooter>&amp;CPágina &amp;P</oddFooter>
  </headerFooter>
  <rowBreaks count="1" manualBreakCount="1">
    <brk id="2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13</vt:i4>
      </vt:variant>
    </vt:vector>
  </HeadingPairs>
  <TitlesOfParts>
    <vt:vector size="13" baseType="lpstr">
      <vt:lpstr>MODELO PROPOSTA</vt:lpstr>
      <vt:lpstr>REFEIÇÃO</vt:lpstr>
      <vt:lpstr>MOBILIARIO E EQUIPAMENTO</vt:lpstr>
      <vt:lpstr>UTENSILIOS COZINHA</vt:lpstr>
      <vt:lpstr>BOTIJA DE GÁS</vt:lpstr>
      <vt:lpstr>MATERIAL DESCARTÁVEL</vt:lpstr>
      <vt:lpstr>MATERIAL DE LIMPEZA</vt:lpstr>
      <vt:lpstr>REFEIÇÕES EXTRAORDINÁRIAS</vt:lpstr>
      <vt:lpstr>SUPLEMENTAÇÃO</vt:lpstr>
      <vt:lpstr>COQUETEL FUNCIONAL</vt:lpstr>
      <vt:lpstr>ESPESSANTE</vt:lpstr>
      <vt:lpstr>COMPOSIÇÃO MÃO OBRA</vt:lpstr>
      <vt:lpstr>MÃO OBRA ABERTA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Comentário</dc:creator>
  <cp:lastModifiedBy>Maria Beatriz de Oliveira Santos</cp:lastModifiedBy>
  <dcterms:created xsi:type="dcterms:W3CDTF">2018-10-24T13:05:11Z</dcterms:created>
  <dcterms:modified xsi:type="dcterms:W3CDTF">2026-05-18T14:37:26Z</dcterms:modified>
</cp:coreProperties>
</file>